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20" windowWidth="11280" windowHeight="801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Phòng 501" sheetId="14" r:id="rId6"/>
  </sheets>
  <externalReferences>
    <externalReference r:id="rId7"/>
  </externalReferences>
  <definedNames>
    <definedName name="_xlnm.Print_Titles" localSheetId="5">'Phòng 501'!$1:$7</definedName>
  </definedNames>
  <calcPr calcId="125725" iterate="1"/>
</workbook>
</file>

<file path=xl/calcChain.xml><?xml version="1.0" encoding="utf-8"?>
<calcChain xmlns="http://schemas.openxmlformats.org/spreadsheetml/2006/main">
  <c r="B10" i="11"/>
  <c r="B9"/>
  <c r="B92" i="8"/>
  <c r="B91"/>
  <c r="B90"/>
  <c r="B89"/>
  <c r="B88"/>
  <c r="B87"/>
  <c r="B86"/>
  <c r="B85"/>
  <c r="B84"/>
  <c r="B83"/>
  <c r="B82"/>
  <c r="B81"/>
  <c r="B80"/>
  <c r="B79"/>
  <c r="B78"/>
  <c r="B69"/>
  <c r="B68"/>
  <c r="B67"/>
  <c r="B66"/>
  <c r="B65"/>
  <c r="B64"/>
  <c r="B63"/>
  <c r="B62"/>
  <c r="B61"/>
  <c r="B60"/>
  <c r="B59"/>
  <c r="B58"/>
  <c r="B57"/>
  <c r="B56"/>
  <c r="B55"/>
  <c r="B46"/>
  <c r="B45"/>
  <c r="B44"/>
  <c r="B43"/>
  <c r="B42"/>
  <c r="B41"/>
  <c r="B40"/>
  <c r="B39"/>
  <c r="B38"/>
  <c r="B37"/>
  <c r="B36"/>
  <c r="B35"/>
  <c r="B34"/>
  <c r="B33"/>
  <c r="B32"/>
  <c r="B23"/>
  <c r="B22"/>
  <c r="B21"/>
  <c r="B20"/>
  <c r="B19"/>
  <c r="B18"/>
  <c r="B17"/>
  <c r="B16"/>
  <c r="B15"/>
  <c r="B14"/>
  <c r="B13"/>
  <c r="B12"/>
  <c r="B11"/>
  <c r="B10"/>
  <c r="B9"/>
  <c r="B92" i="7"/>
  <c r="B91"/>
  <c r="B90"/>
  <c r="B89"/>
  <c r="B88"/>
  <c r="B87"/>
  <c r="B86"/>
  <c r="B85"/>
  <c r="B84"/>
  <c r="B83"/>
  <c r="B82"/>
  <c r="B81"/>
  <c r="B80"/>
  <c r="B79"/>
  <c r="B78"/>
  <c r="B69"/>
  <c r="B68"/>
  <c r="B67"/>
  <c r="B66"/>
  <c r="B65"/>
  <c r="B64"/>
  <c r="B63"/>
  <c r="B62"/>
  <c r="B61"/>
  <c r="B60"/>
  <c r="B59"/>
  <c r="B58"/>
  <c r="B57"/>
  <c r="B56"/>
  <c r="B55"/>
  <c r="B46"/>
  <c r="B45"/>
  <c r="B44"/>
  <c r="B43"/>
  <c r="B42"/>
  <c r="B41"/>
  <c r="B40"/>
  <c r="B39"/>
  <c r="B38"/>
  <c r="B37"/>
  <c r="B36"/>
  <c r="B35"/>
  <c r="B34"/>
  <c r="B33"/>
  <c r="B32"/>
  <c r="B23"/>
  <c r="B22"/>
  <c r="B21"/>
  <c r="B20"/>
  <c r="B19"/>
  <c r="B18"/>
  <c r="B17"/>
  <c r="B16"/>
  <c r="B15"/>
  <c r="B14"/>
  <c r="B13"/>
  <c r="B12"/>
  <c r="B11"/>
  <c r="B10"/>
  <c r="B9"/>
  <c r="B92" i="6"/>
  <c r="B91"/>
  <c r="B90"/>
  <c r="B89"/>
  <c r="B88"/>
  <c r="B87"/>
  <c r="B86"/>
  <c r="B85"/>
  <c r="B84"/>
  <c r="B83"/>
  <c r="B82"/>
  <c r="B81"/>
  <c r="B80"/>
  <c r="B79"/>
  <c r="B78"/>
  <c r="B69"/>
  <c r="B68"/>
  <c r="B67"/>
  <c r="B66"/>
  <c r="B65"/>
  <c r="B64"/>
  <c r="B63"/>
  <c r="B62"/>
  <c r="B61"/>
  <c r="B60"/>
  <c r="B59"/>
  <c r="B58"/>
  <c r="B57"/>
  <c r="B56"/>
  <c r="B55"/>
  <c r="B46"/>
  <c r="B45"/>
  <c r="B44"/>
  <c r="B43"/>
  <c r="B42"/>
  <c r="B41"/>
  <c r="B40"/>
  <c r="B39"/>
  <c r="B38"/>
  <c r="B37"/>
  <c r="B36"/>
  <c r="B35"/>
  <c r="B34"/>
  <c r="B33"/>
  <c r="B32"/>
  <c r="B23"/>
  <c r="B22"/>
  <c r="B21"/>
  <c r="B20"/>
  <c r="B19"/>
  <c r="B18"/>
  <c r="B17"/>
  <c r="B16"/>
  <c r="B15"/>
  <c r="B14"/>
  <c r="B13"/>
  <c r="B12"/>
  <c r="B11"/>
  <c r="B10"/>
  <c r="B9"/>
  <c r="B92" i="2"/>
  <c r="B91"/>
  <c r="B90"/>
  <c r="B89"/>
  <c r="B88"/>
  <c r="B87"/>
  <c r="B86"/>
  <c r="B85"/>
  <c r="B84"/>
  <c r="B83"/>
  <c r="B82"/>
  <c r="B81"/>
  <c r="B80"/>
  <c r="B79"/>
  <c r="B78"/>
  <c r="B69"/>
  <c r="B68"/>
  <c r="B67"/>
  <c r="B66"/>
  <c r="B65"/>
  <c r="B64"/>
  <c r="B63"/>
  <c r="B62"/>
  <c r="B61"/>
  <c r="B60"/>
  <c r="B59"/>
  <c r="B58"/>
  <c r="B57"/>
  <c r="B56"/>
  <c r="B55"/>
  <c r="B46"/>
  <c r="B45"/>
  <c r="B44"/>
  <c r="B43"/>
  <c r="B42"/>
  <c r="B41"/>
  <c r="B40"/>
  <c r="B39"/>
  <c r="B38"/>
  <c r="B37"/>
  <c r="B36"/>
  <c r="B35"/>
  <c r="B34"/>
  <c r="B33"/>
  <c r="B32"/>
  <c r="B23"/>
  <c r="B22"/>
  <c r="B21"/>
  <c r="B20"/>
  <c r="B19"/>
  <c r="B18"/>
  <c r="B17"/>
  <c r="B16"/>
  <c r="B15"/>
  <c r="B14"/>
  <c r="B13"/>
  <c r="B12"/>
  <c r="B11"/>
  <c r="B10"/>
  <c r="B9"/>
  <c r="E2" i="11"/>
  <c r="C3"/>
  <c r="B4" l="1"/>
  <c r="A9"/>
  <c r="D3"/>
  <c r="A8"/>
  <c r="F2"/>
  <c r="B11"/>
  <c r="A10"/>
  <c r="K10" l="1"/>
  <c r="E10"/>
  <c r="C10"/>
  <c r="D10"/>
  <c r="F10"/>
  <c r="B12"/>
  <c r="A11"/>
  <c r="K8"/>
  <c r="E8"/>
  <c r="C8"/>
  <c r="D8"/>
  <c r="F8"/>
  <c r="F9"/>
  <c r="D9"/>
  <c r="K9"/>
  <c r="C9"/>
  <c r="E9"/>
  <c r="B13" l="1"/>
  <c r="A12"/>
  <c r="F11"/>
  <c r="D11"/>
  <c r="E11"/>
  <c r="C11"/>
  <c r="K11"/>
  <c r="B14" l="1"/>
  <c r="A13"/>
  <c r="K12"/>
  <c r="E12"/>
  <c r="C12"/>
  <c r="F12"/>
  <c r="D12"/>
  <c r="F13" l="1"/>
  <c r="D13"/>
  <c r="K13"/>
  <c r="C13"/>
  <c r="E13"/>
  <c r="B15"/>
  <c r="A14"/>
  <c r="B16" l="1"/>
  <c r="A15"/>
  <c r="K14"/>
  <c r="E14"/>
  <c r="C14"/>
  <c r="D14"/>
  <c r="F14"/>
  <c r="B17" l="1"/>
  <c r="A16"/>
  <c r="F15"/>
  <c r="D15"/>
  <c r="E15"/>
  <c r="K15"/>
  <c r="C15"/>
  <c r="B18" l="1"/>
  <c r="A17"/>
  <c r="K16"/>
  <c r="E16"/>
  <c r="C16"/>
  <c r="F16"/>
  <c r="D16"/>
  <c r="F17" l="1"/>
  <c r="D17"/>
  <c r="K17"/>
  <c r="C17"/>
  <c r="E17"/>
  <c r="B19"/>
  <c r="A18"/>
  <c r="B20" l="1"/>
  <c r="A19"/>
  <c r="K18"/>
  <c r="E18"/>
  <c r="C18"/>
  <c r="D18"/>
  <c r="F18"/>
  <c r="B21" l="1"/>
  <c r="A20"/>
  <c r="F19"/>
  <c r="D19"/>
  <c r="E19"/>
  <c r="C19"/>
  <c r="K19"/>
  <c r="B22" l="1"/>
  <c r="A21"/>
  <c r="K20"/>
  <c r="E20"/>
  <c r="C20"/>
  <c r="F20"/>
  <c r="D20"/>
  <c r="B23" l="1"/>
  <c r="A22"/>
  <c r="F21"/>
  <c r="D21"/>
  <c r="K21"/>
  <c r="C21"/>
  <c r="E21"/>
  <c r="B24" l="1"/>
  <c r="A23"/>
  <c r="K22"/>
  <c r="E22"/>
  <c r="C22"/>
  <c r="D22"/>
  <c r="F22"/>
  <c r="B25" l="1"/>
  <c r="A24"/>
  <c r="F23"/>
  <c r="D23"/>
  <c r="E23"/>
  <c r="K23"/>
  <c r="C23"/>
  <c r="B26" l="1"/>
  <c r="A25"/>
  <c r="K24"/>
  <c r="E24"/>
  <c r="C24"/>
  <c r="F24"/>
  <c r="D24"/>
  <c r="B27" l="1"/>
  <c r="A26"/>
  <c r="F25"/>
  <c r="D25"/>
  <c r="K25"/>
  <c r="C25"/>
  <c r="E25"/>
  <c r="B28" l="1"/>
  <c r="A27"/>
  <c r="K26"/>
  <c r="E26"/>
  <c r="C26"/>
  <c r="D26"/>
  <c r="F26"/>
  <c r="B29" l="1"/>
  <c r="A28"/>
  <c r="F27"/>
  <c r="D27"/>
  <c r="E27"/>
  <c r="C27"/>
  <c r="K27"/>
  <c r="B30" l="1"/>
  <c r="A29"/>
  <c r="K28"/>
  <c r="E28"/>
  <c r="C28"/>
  <c r="F28"/>
  <c r="D28"/>
  <c r="B31" l="1"/>
  <c r="A30"/>
  <c r="F29"/>
  <c r="D29"/>
  <c r="K29"/>
  <c r="C29"/>
  <c r="E29"/>
  <c r="B32" l="1"/>
  <c r="A31"/>
  <c r="K30"/>
  <c r="E30"/>
  <c r="C30"/>
  <c r="D30"/>
  <c r="F30"/>
  <c r="B33" l="1"/>
  <c r="A32"/>
  <c r="F31"/>
  <c r="D31"/>
  <c r="E31"/>
  <c r="K31"/>
  <c r="C31"/>
  <c r="B34" l="1"/>
  <c r="A33"/>
  <c r="K32"/>
  <c r="E32"/>
  <c r="C32"/>
  <c r="F32"/>
  <c r="D32"/>
  <c r="B35" l="1"/>
  <c r="A34"/>
  <c r="F33"/>
  <c r="D33"/>
  <c r="K33"/>
  <c r="C33"/>
  <c r="E33"/>
  <c r="B36" l="1"/>
  <c r="A35"/>
  <c r="K34"/>
  <c r="E34"/>
  <c r="C34"/>
  <c r="D34"/>
  <c r="F34"/>
  <c r="B37" l="1"/>
  <c r="A36"/>
  <c r="F35"/>
  <c r="D35"/>
  <c r="E35"/>
  <c r="C35"/>
  <c r="K35"/>
  <c r="K36" l="1"/>
  <c r="E36"/>
  <c r="C36"/>
  <c r="F36"/>
  <c r="D36"/>
  <c r="B44"/>
  <c r="A37"/>
  <c r="B45" l="1"/>
  <c r="A44"/>
  <c r="F37"/>
  <c r="D37"/>
  <c r="K37"/>
  <c r="C37"/>
  <c r="E37"/>
  <c r="K44" l="1"/>
  <c r="E44"/>
  <c r="C44"/>
  <c r="D44"/>
  <c r="F44"/>
  <c r="B46"/>
  <c r="A45"/>
  <c r="F45" l="1"/>
  <c r="D45"/>
  <c r="E45"/>
  <c r="K45"/>
  <c r="C45"/>
  <c r="B47"/>
  <c r="A46"/>
  <c r="K46" l="1"/>
  <c r="E46"/>
  <c r="C46"/>
  <c r="F46"/>
  <c r="D46"/>
  <c r="B48"/>
  <c r="A47"/>
  <c r="F47" l="1"/>
  <c r="D47"/>
  <c r="K47"/>
  <c r="C47"/>
  <c r="E47"/>
  <c r="B49"/>
  <c r="A48"/>
  <c r="K48" l="1"/>
  <c r="E48"/>
  <c r="C48"/>
  <c r="D48"/>
  <c r="F48"/>
  <c r="B50"/>
  <c r="A49"/>
  <c r="B51" l="1"/>
  <c r="A50"/>
  <c r="F49"/>
  <c r="D49"/>
  <c r="E49"/>
  <c r="C49"/>
  <c r="K49"/>
  <c r="B52" l="1"/>
  <c r="A51"/>
  <c r="K50"/>
  <c r="E50"/>
  <c r="C50"/>
  <c r="F50"/>
  <c r="D50"/>
  <c r="B53" l="1"/>
  <c r="A52"/>
  <c r="F51"/>
  <c r="D51"/>
  <c r="K51"/>
  <c r="C51"/>
  <c r="E51"/>
  <c r="K52" l="1"/>
  <c r="E52"/>
  <c r="C52"/>
  <c r="D52"/>
  <c r="F52"/>
  <c r="B54"/>
  <c r="A53"/>
  <c r="F53" l="1"/>
  <c r="D53"/>
  <c r="E53"/>
  <c r="K53"/>
  <c r="C53"/>
  <c r="B55"/>
  <c r="A54"/>
  <c r="K54" l="1"/>
  <c r="E54"/>
  <c r="C54"/>
  <c r="F54"/>
  <c r="D54"/>
  <c r="B56"/>
  <c r="A55"/>
  <c r="F55" l="1"/>
  <c r="D55"/>
  <c r="K55"/>
  <c r="C55"/>
  <c r="E55"/>
  <c r="B57"/>
  <c r="A56"/>
  <c r="K56" l="1"/>
  <c r="E56"/>
  <c r="C56"/>
  <c r="D56"/>
  <c r="F56"/>
  <c r="B58"/>
  <c r="A57"/>
  <c r="F57" l="1"/>
  <c r="D57"/>
  <c r="E57"/>
  <c r="C57"/>
  <c r="K57"/>
  <c r="B59"/>
  <c r="A58"/>
  <c r="K58" l="1"/>
  <c r="E58"/>
  <c r="C58"/>
  <c r="F58"/>
  <c r="D58"/>
  <c r="B60"/>
  <c r="A59"/>
  <c r="F59" l="1"/>
  <c r="D59"/>
  <c r="K59"/>
  <c r="C59"/>
  <c r="E59"/>
  <c r="B61"/>
  <c r="A60"/>
  <c r="B62" l="1"/>
  <c r="A61"/>
  <c r="K60"/>
  <c r="E60"/>
  <c r="C60"/>
  <c r="D60"/>
  <c r="F60"/>
  <c r="F61" l="1"/>
  <c r="D61"/>
  <c r="E61"/>
  <c r="K61"/>
  <c r="C61"/>
  <c r="B63"/>
  <c r="A62"/>
  <c r="B64" l="1"/>
  <c r="A63"/>
  <c r="K62"/>
  <c r="E62"/>
  <c r="C62"/>
  <c r="F62"/>
  <c r="D62"/>
  <c r="B65" l="1"/>
  <c r="A64"/>
  <c r="F63"/>
  <c r="D63"/>
  <c r="K63"/>
  <c r="C63"/>
  <c r="E63"/>
  <c r="B66" l="1"/>
  <c r="A65"/>
  <c r="K64"/>
  <c r="E64"/>
  <c r="C64"/>
  <c r="D64"/>
  <c r="F64"/>
  <c r="B67" l="1"/>
  <c r="A66"/>
  <c r="F65"/>
  <c r="D65"/>
  <c r="E65"/>
  <c r="C65"/>
  <c r="K65"/>
  <c r="B68" l="1"/>
  <c r="A67"/>
  <c r="K66"/>
  <c r="E66"/>
  <c r="C66"/>
  <c r="F66"/>
  <c r="D66"/>
  <c r="B69" l="1"/>
  <c r="A68"/>
  <c r="F67"/>
  <c r="D67"/>
  <c r="K67"/>
  <c r="C67"/>
  <c r="E67"/>
  <c r="K68" l="1"/>
  <c r="E68"/>
  <c r="C68"/>
  <c r="D68"/>
  <c r="F68"/>
  <c r="B70"/>
  <c r="A69"/>
  <c r="F69" l="1"/>
  <c r="D69"/>
  <c r="E69"/>
  <c r="K69"/>
  <c r="C69"/>
  <c r="B71"/>
  <c r="A70"/>
  <c r="K70" l="1"/>
  <c r="E70"/>
  <c r="C70"/>
  <c r="F70"/>
  <c r="D70"/>
  <c r="B72"/>
  <c r="A71"/>
  <c r="F71" l="1"/>
  <c r="D71"/>
  <c r="K71"/>
  <c r="C71"/>
  <c r="E71"/>
  <c r="B73"/>
  <c r="A72"/>
  <c r="B80" l="1"/>
  <c r="A73"/>
  <c r="K72"/>
  <c r="E72"/>
  <c r="C72"/>
  <c r="D72"/>
  <c r="F72"/>
  <c r="F73" l="1"/>
  <c r="D73"/>
  <c r="E73"/>
  <c r="C73"/>
  <c r="K73"/>
  <c r="B81"/>
  <c r="A80"/>
  <c r="B82" l="1"/>
  <c r="A81"/>
  <c r="K80"/>
  <c r="E80"/>
  <c r="C80"/>
  <c r="F80"/>
  <c r="D80"/>
  <c r="F81" l="1"/>
  <c r="D81"/>
  <c r="K81"/>
  <c r="C81"/>
  <c r="E81"/>
  <c r="B83"/>
  <c r="A82"/>
  <c r="B84" l="1"/>
  <c r="A83"/>
  <c r="K82"/>
  <c r="E82"/>
  <c r="C82"/>
  <c r="D82"/>
  <c r="F82"/>
  <c r="B85" l="1"/>
  <c r="A84"/>
  <c r="F83"/>
  <c r="D83"/>
  <c r="E83"/>
  <c r="K83"/>
  <c r="C83"/>
  <c r="B86" l="1"/>
  <c r="A85"/>
  <c r="K84"/>
  <c r="E84"/>
  <c r="C84"/>
  <c r="F84"/>
  <c r="D84"/>
  <c r="B87" l="1"/>
  <c r="A86"/>
  <c r="F85"/>
  <c r="D85"/>
  <c r="K85"/>
  <c r="C85"/>
  <c r="E85"/>
  <c r="B88" l="1"/>
  <c r="A87"/>
  <c r="K86"/>
  <c r="E86"/>
  <c r="C86"/>
  <c r="D86"/>
  <c r="F86"/>
  <c r="B89" l="1"/>
  <c r="A88"/>
  <c r="F87"/>
  <c r="D87"/>
  <c r="E87"/>
  <c r="C87"/>
  <c r="K87"/>
  <c r="K88" l="1"/>
  <c r="E88"/>
  <c r="C88"/>
  <c r="F88"/>
  <c r="D88"/>
  <c r="B90"/>
  <c r="A89"/>
  <c r="F89" l="1"/>
  <c r="K89"/>
  <c r="E89"/>
  <c r="D89"/>
  <c r="C89"/>
  <c r="B91"/>
  <c r="A90"/>
  <c r="K90" l="1"/>
  <c r="E90"/>
  <c r="C90"/>
  <c r="F90"/>
  <c r="D90"/>
  <c r="B92"/>
  <c r="A91"/>
  <c r="F91" l="1"/>
  <c r="D91"/>
  <c r="K91"/>
  <c r="E91"/>
  <c r="C91"/>
  <c r="B93"/>
  <c r="A92"/>
  <c r="K92" l="1"/>
  <c r="E92"/>
  <c r="C92"/>
  <c r="F92"/>
  <c r="D92"/>
  <c r="B94"/>
  <c r="A93"/>
  <c r="F93" l="1"/>
  <c r="D93"/>
  <c r="K93"/>
  <c r="E93"/>
  <c r="C93"/>
  <c r="B95"/>
  <c r="A94"/>
  <c r="K94" l="1"/>
  <c r="E94"/>
  <c r="C94"/>
  <c r="F94"/>
  <c r="D94"/>
  <c r="B96"/>
  <c r="A95"/>
  <c r="F95" l="1"/>
  <c r="D95"/>
  <c r="K95"/>
  <c r="E95"/>
  <c r="C95"/>
  <c r="B97"/>
  <c r="A96"/>
  <c r="K96" l="1"/>
  <c r="E96"/>
  <c r="C96"/>
  <c r="F96"/>
  <c r="D96"/>
  <c r="B98"/>
  <c r="A97"/>
  <c r="F97" l="1"/>
  <c r="D97"/>
  <c r="K97"/>
  <c r="E97"/>
  <c r="C97"/>
  <c r="B99"/>
  <c r="A98"/>
  <c r="K98" l="1"/>
  <c r="E98"/>
  <c r="C98"/>
  <c r="F98"/>
  <c r="D98"/>
  <c r="B100"/>
  <c r="A99"/>
  <c r="F99" l="1"/>
  <c r="D99"/>
  <c r="K99"/>
  <c r="E99"/>
  <c r="C99"/>
  <c r="B101"/>
  <c r="A100"/>
  <c r="K100" l="1"/>
  <c r="E100"/>
  <c r="C100"/>
  <c r="F100"/>
  <c r="D100"/>
  <c r="B102"/>
  <c r="A101"/>
  <c r="F101" l="1"/>
  <c r="D101"/>
  <c r="K101"/>
  <c r="E101"/>
  <c r="C101"/>
  <c r="B103"/>
  <c r="A102"/>
  <c r="K102" l="1"/>
  <c r="E102"/>
  <c r="C102"/>
  <c r="F102"/>
  <c r="D102"/>
  <c r="B104"/>
  <c r="A103"/>
  <c r="F103" l="1"/>
  <c r="D103"/>
  <c r="K103"/>
  <c r="E103"/>
  <c r="C103"/>
  <c r="B105"/>
  <c r="A104"/>
  <c r="K104" l="1"/>
  <c r="E104"/>
  <c r="C104"/>
  <c r="F104"/>
  <c r="D104"/>
  <c r="B106"/>
  <c r="A105"/>
  <c r="F105" l="1"/>
  <c r="D105"/>
  <c r="K105"/>
  <c r="E105"/>
  <c r="C105"/>
  <c r="B107"/>
  <c r="A106"/>
  <c r="K106" l="1"/>
  <c r="E106"/>
  <c r="C106"/>
  <c r="F106"/>
  <c r="D106"/>
  <c r="B108"/>
  <c r="A107"/>
  <c r="F107" l="1"/>
  <c r="D107"/>
  <c r="K107"/>
  <c r="E107"/>
  <c r="C107"/>
  <c r="B109"/>
  <c r="A109" s="1"/>
  <c r="A108"/>
  <c r="K108" l="1"/>
  <c r="E108"/>
  <c r="C108"/>
  <c r="F108"/>
  <c r="D108"/>
  <c r="F109"/>
  <c r="D109"/>
  <c r="K109"/>
  <c r="E109"/>
  <c r="C109"/>
  <c r="AD45" i="8" l="1"/>
  <c r="G19"/>
  <c r="AC64"/>
  <c r="E91" i="7"/>
  <c r="E85" i="2"/>
  <c r="G59"/>
  <c r="AB35" i="6"/>
  <c r="D80" i="8"/>
  <c r="C42" i="2"/>
  <c r="G64" i="8"/>
  <c r="E33"/>
  <c r="H59"/>
  <c r="H56" i="6"/>
  <c r="AC65" i="8"/>
  <c r="C87"/>
  <c r="H11"/>
  <c r="E84" i="2"/>
  <c r="C9" i="8"/>
  <c r="C44"/>
  <c r="G82" i="6"/>
  <c r="AC62" i="8"/>
  <c r="AC38" i="7"/>
  <c r="AC55" i="8"/>
  <c r="AC40"/>
  <c r="D36" i="6"/>
  <c r="E43" i="8"/>
  <c r="AC14"/>
  <c r="G64" i="2"/>
  <c r="H33" i="8"/>
  <c r="AC34" i="6"/>
  <c r="AC32" i="8"/>
  <c r="C45" i="2"/>
  <c r="E58" i="8"/>
  <c r="H12" i="7"/>
  <c r="F92" i="8"/>
  <c r="AB40" i="7"/>
  <c r="E68"/>
  <c r="AA17"/>
  <c r="F20" i="6"/>
  <c r="D78" i="7"/>
  <c r="G33" i="2"/>
  <c r="AB88" i="8"/>
  <c r="AB18" i="7"/>
  <c r="H41"/>
  <c r="E42" i="2"/>
  <c r="D19" i="7"/>
  <c r="E81"/>
  <c r="AB17" i="8"/>
  <c r="H10" i="2"/>
  <c r="C56" i="6"/>
  <c r="AA84" i="8"/>
  <c r="G42" i="2"/>
  <c r="F66" i="8"/>
  <c r="H79" i="2"/>
  <c r="D40" i="7"/>
  <c r="H68" i="8"/>
  <c r="E18" i="2"/>
  <c r="G10" i="7"/>
  <c r="AA64"/>
  <c r="AC16" i="6"/>
  <c r="AA36" i="8"/>
  <c r="G90" i="2"/>
  <c r="F43" i="6"/>
  <c r="E17" i="7"/>
  <c r="D81" i="6"/>
  <c r="H35"/>
  <c r="F90" i="8"/>
  <c r="AB92"/>
  <c r="AA38"/>
  <c r="H86" i="6"/>
  <c r="C17" i="7"/>
  <c r="F55" i="6"/>
  <c r="H16" i="8"/>
  <c r="AC21" i="7"/>
  <c r="C81"/>
  <c r="E18"/>
  <c r="F23" i="8"/>
  <c r="D85" i="7"/>
  <c r="AD18"/>
  <c r="F65"/>
  <c r="AC14" i="6"/>
  <c r="AB55" i="7"/>
  <c r="G92" i="2"/>
  <c r="F79" i="6"/>
  <c r="H68" i="7"/>
  <c r="E43"/>
  <c r="AB60"/>
  <c r="AB81" i="8"/>
  <c r="AC18" i="7"/>
  <c r="AB33" i="8"/>
  <c r="G62" i="6"/>
  <c r="D66" i="7"/>
  <c r="F44" i="6"/>
  <c r="D19" i="8"/>
  <c r="G91"/>
  <c r="C3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/>
  <c r="AD82" i="8"/>
  <c r="AC65" i="7"/>
  <c r="H85" i="2"/>
  <c r="C84" i="7"/>
  <c r="E20" i="6"/>
  <c r="H86" i="8"/>
  <c r="E67" i="6"/>
  <c r="AC41" i="8"/>
  <c r="H87" i="6"/>
  <c r="E19" i="8"/>
  <c r="AD43" i="7"/>
  <c r="H18"/>
  <c r="AC44" i="8"/>
  <c r="E63"/>
  <c r="E33" i="2"/>
  <c r="AB63" i="7"/>
  <c r="G13"/>
  <c r="D66" i="2"/>
  <c r="E66" i="7"/>
  <c r="G79"/>
  <c r="AC88" i="8"/>
  <c r="F18" i="7"/>
  <c r="G12" i="6"/>
  <c r="D23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/>
  <c r="F66" i="7"/>
  <c r="C15" i="2"/>
  <c r="E34" i="8"/>
  <c r="AD58" i="7"/>
  <c r="H21"/>
  <c r="AC45" i="6"/>
  <c r="AD10" i="8"/>
  <c r="E83" i="6"/>
  <c r="H61" i="2"/>
  <c r="C59"/>
  <c r="AB64" i="8"/>
  <c r="G13"/>
  <c r="F9"/>
  <c r="C13" i="6"/>
  <c r="H79"/>
  <c r="G33"/>
  <c r="AD35" i="7"/>
  <c r="F36" i="6"/>
  <c r="AC57" i="7"/>
  <c r="F23" i="6"/>
  <c r="H64" i="8"/>
  <c r="C65" i="6"/>
  <c r="E35" i="8"/>
  <c r="AB60"/>
  <c r="F66" i="6"/>
  <c r="F64" i="8"/>
  <c r="H42" i="6"/>
  <c r="AA43" i="7"/>
  <c r="D35" i="2"/>
  <c r="AA38" i="7"/>
  <c r="AB32"/>
  <c r="G65" i="6"/>
  <c r="F68" i="2"/>
  <c r="E88" i="6"/>
  <c r="E90" i="7"/>
  <c r="AD66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/>
  <c r="F33"/>
  <c r="C89" i="2"/>
  <c r="E9" i="7"/>
  <c r="C22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/>
  <c r="AB16" i="6"/>
  <c r="D17" i="8"/>
  <c r="C65" i="2"/>
  <c r="F39" i="8"/>
  <c r="D21"/>
  <c r="H17" i="2"/>
  <c r="AD39" i="8"/>
  <c r="AB87"/>
  <c r="AD57"/>
  <c r="C91" i="7"/>
  <c r="AC68" i="8"/>
  <c r="AC37"/>
  <c r="AB10"/>
  <c r="AC10"/>
  <c r="AA19"/>
  <c r="D90"/>
  <c r="H40" i="2"/>
  <c r="G68" i="8"/>
  <c r="AC15"/>
  <c r="F62"/>
  <c r="D42" i="2"/>
  <c r="H39" i="6"/>
  <c r="AA69" i="8"/>
  <c r="H61" i="7"/>
  <c r="G79" i="2"/>
  <c r="C89" i="8"/>
  <c r="H55" i="7"/>
  <c r="AD86" i="8"/>
  <c r="H23" i="7"/>
  <c r="AD18" i="8"/>
  <c r="G35"/>
  <c r="F14"/>
  <c r="E45" i="2"/>
  <c r="H23" i="6"/>
  <c r="F18" i="8"/>
  <c r="H65" i="2"/>
  <c r="F81" i="8"/>
  <c r="F86"/>
  <c r="C39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/>
  <c r="AA92"/>
  <c r="H36" i="2"/>
  <c r="G42" i="6"/>
  <c r="G38" i="2"/>
  <c r="G34" i="6"/>
  <c r="G86" i="2"/>
  <c r="E78" i="8"/>
  <c r="D56" i="7"/>
  <c r="E84"/>
  <c r="H60" i="2"/>
  <c r="C86" i="6"/>
  <c r="H57" i="2"/>
  <c r="C62" i="6"/>
  <c r="H63" i="2"/>
  <c r="AA35" i="7"/>
  <c r="F57" i="6"/>
  <c r="E57" i="7"/>
  <c r="D67" i="6"/>
  <c r="G38"/>
  <c r="AB69" i="7"/>
  <c r="AD32"/>
  <c r="AC92" i="8"/>
  <c r="H34" i="7"/>
  <c r="G21"/>
  <c r="F65" i="6"/>
  <c r="H14" i="8"/>
  <c r="C45" i="7"/>
  <c r="E39" i="6"/>
  <c r="F23" i="7"/>
  <c r="AB9" i="8"/>
  <c r="AD15"/>
  <c r="AD10" i="7"/>
  <c r="AC18" i="6"/>
  <c r="H66"/>
  <c r="G66"/>
  <c r="C9" i="7"/>
  <c r="F89" i="6"/>
  <c r="H66" i="7"/>
  <c r="H65"/>
  <c r="AB44"/>
  <c r="H91" i="2"/>
  <c r="F32" i="7"/>
  <c r="G56" i="2"/>
  <c r="F78"/>
  <c r="G58" i="7"/>
  <c r="AD38" i="6"/>
  <c r="D55" i="8"/>
  <c r="F9" i="6"/>
  <c r="C18" i="8"/>
  <c r="H16" i="6"/>
  <c r="G45" i="8"/>
  <c r="H13"/>
  <c r="F38" i="6"/>
  <c r="G34" i="7"/>
  <c r="H18" i="6"/>
  <c r="AD41" i="8"/>
  <c r="F13" i="6"/>
  <c r="AA44" i="7"/>
  <c r="C21" i="2"/>
  <c r="C82" i="7"/>
  <c r="F45" i="6"/>
  <c r="AA12" i="7"/>
  <c r="AA15" i="6"/>
  <c r="D65" i="2"/>
  <c r="G58"/>
  <c r="D41"/>
  <c r="G10"/>
  <c r="D23" i="8"/>
  <c r="F21" i="6"/>
  <c r="AA36" i="7"/>
  <c r="E21" i="2"/>
  <c r="AD18" i="6"/>
  <c r="G80"/>
  <c r="D89" i="2"/>
  <c r="AC32" i="6"/>
  <c r="C46" i="2"/>
  <c r="AD85" i="8"/>
  <c r="C15"/>
  <c r="E88" i="7"/>
  <c r="E23" i="8"/>
  <c r="AB22"/>
  <c r="AC22"/>
  <c r="F13" i="2"/>
  <c r="G32" i="7"/>
  <c r="C22" i="2"/>
  <c r="H20" i="8"/>
  <c r="D68" i="2"/>
  <c r="C80" i="6"/>
  <c r="C44"/>
  <c r="H12" i="2"/>
  <c r="D18" i="8"/>
  <c r="H42" i="2"/>
  <c r="G92" i="8"/>
  <c r="H38" i="7"/>
  <c r="H80" i="8"/>
  <c r="C20" i="2"/>
  <c r="G44" i="8"/>
  <c r="F56" i="6"/>
  <c r="D92" i="7"/>
  <c r="G5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/>
  <c r="E23" i="6"/>
  <c r="E60" i="7"/>
  <c r="G55" i="2"/>
  <c r="G9" i="6"/>
  <c r="AB12"/>
  <c r="F82" i="8"/>
  <c r="D84" i="2"/>
  <c r="G69" i="6"/>
  <c r="D33" i="2"/>
  <c r="H19" i="7"/>
  <c r="G85" i="6"/>
  <c r="AC44" i="7"/>
  <c r="G17"/>
  <c r="G88" i="6"/>
  <c r="C87" i="2"/>
  <c r="AC21" i="6"/>
  <c r="D81" i="2"/>
  <c r="F83" i="7"/>
  <c r="E35" i="6"/>
  <c r="H67"/>
  <c r="C57"/>
  <c r="AD19"/>
  <c r="H78"/>
  <c r="H63" i="7"/>
  <c r="E36" i="6"/>
  <c r="H62" i="8"/>
  <c r="E11" i="7"/>
  <c r="E79" i="2"/>
  <c r="AB40" i="8"/>
  <c r="AB42" i="6"/>
  <c r="AA58" i="8"/>
  <c r="D90" i="6"/>
  <c r="D65" i="8"/>
  <c r="E57" i="6"/>
  <c r="AB61" i="7"/>
  <c r="D62"/>
  <c r="E40" i="8"/>
  <c r="C39" i="7"/>
  <c r="E62" i="6"/>
  <c r="E60" i="8"/>
  <c r="AA42" i="6"/>
  <c r="AB86" i="8"/>
  <c r="F87"/>
  <c r="F20" i="7"/>
  <c r="AD83" i="8"/>
  <c r="C87" i="6"/>
  <c r="AB13" i="7"/>
  <c r="AD87" i="8"/>
  <c r="E86" i="6"/>
  <c r="E12" i="8"/>
  <c r="AD22" i="7"/>
  <c r="D13"/>
  <c r="F87" i="2"/>
  <c r="D62" i="8"/>
  <c r="C64" i="2"/>
  <c r="D79" i="8"/>
  <c r="E65"/>
  <c r="AB65"/>
  <c r="H18" i="2"/>
  <c r="E61" i="6"/>
  <c r="D85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/>
  <c r="AA20"/>
  <c r="AC60" i="7"/>
  <c r="D68"/>
  <c r="E80" i="6"/>
  <c r="AD91" i="8"/>
  <c r="D61" i="2"/>
  <c r="E66" i="6"/>
  <c r="AD39" i="7"/>
  <c r="AA44" i="6"/>
  <c r="H83"/>
  <c r="H63" i="8"/>
  <c r="AA43"/>
  <c r="C33" i="6"/>
  <c r="F35" i="7"/>
  <c r="AA45" i="6"/>
  <c r="C62" i="7"/>
  <c r="E67" i="8"/>
  <c r="AB67" i="7"/>
  <c r="AA21" i="8"/>
  <c r="C82"/>
  <c r="C21"/>
  <c r="AC17" i="6"/>
  <c r="F39" i="7"/>
  <c r="AB57"/>
  <c r="G34" i="8"/>
  <c r="G41" i="2"/>
  <c r="F43" i="8"/>
  <c r="AB17" i="7"/>
  <c r="G82" i="8"/>
  <c r="D91" i="2"/>
  <c r="H89" i="6"/>
  <c r="D67" i="2"/>
  <c r="AD45" i="7"/>
  <c r="C79" i="2"/>
  <c r="F55" i="7"/>
  <c r="AB41"/>
  <c r="D45" i="8"/>
  <c r="D42" i="6"/>
  <c r="AC22" i="7"/>
  <c r="AB20" i="6"/>
  <c r="AD41"/>
  <c r="H20"/>
  <c r="F41" i="8"/>
  <c r="C92" i="2"/>
  <c r="C86" i="7"/>
  <c r="D83" i="2"/>
  <c r="AA62" i="7"/>
  <c r="E38"/>
  <c r="AC19" i="6"/>
  <c r="C60" i="7"/>
  <c r="AB34" i="6"/>
  <c r="F68" i="7"/>
  <c r="G55" i="8"/>
  <c r="H15" i="7"/>
  <c r="AD16"/>
  <c r="AA56" i="8"/>
  <c r="C79" i="7"/>
  <c r="G44" i="6"/>
  <c r="E65"/>
  <c r="AD59" i="7"/>
  <c r="AA9"/>
  <c r="AD22" i="8"/>
  <c r="D56" i="6"/>
  <c r="F40" i="8"/>
  <c r="AC35"/>
  <c r="C90" i="6"/>
  <c r="G19"/>
  <c r="H55"/>
  <c r="AC39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/>
  <c r="C16" i="8"/>
  <c r="AD55" i="7"/>
  <c r="F21" i="2"/>
  <c r="G40" i="7"/>
  <c r="AB22"/>
  <c r="E16" i="8"/>
  <c r="E45" i="7"/>
  <c r="G12" i="2"/>
  <c r="AD65" i="7"/>
  <c r="H11" i="2"/>
  <c r="D42" i="8"/>
  <c r="F10" i="2"/>
  <c r="E10" i="8"/>
  <c r="H60" i="7"/>
  <c r="AC46" i="6"/>
  <c r="AC16" i="8"/>
  <c r="AA35"/>
  <c r="C9" i="2"/>
  <c r="E58" i="7"/>
  <c r="AA34"/>
  <c r="AD43" i="8"/>
  <c r="AB36" i="6"/>
  <c r="G16" i="8"/>
  <c r="AA61"/>
  <c r="H35"/>
  <c r="G41"/>
  <c r="C61" i="2"/>
  <c r="AA33" i="6"/>
  <c r="AB11"/>
  <c r="D11"/>
  <c r="F9" i="2"/>
  <c r="AC15" i="7"/>
  <c r="AC43" i="8"/>
  <c r="G12" i="7"/>
  <c r="AD60" i="8"/>
  <c r="C84" i="6"/>
  <c r="AD12" i="8"/>
  <c r="C61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/>
  <c r="AB23"/>
  <c r="H21"/>
  <c r="AA10" i="6"/>
  <c r="F91" i="7"/>
  <c r="AC83" i="8"/>
  <c r="D45" i="7"/>
  <c r="AB37"/>
  <c r="E15" i="8"/>
  <c r="AB58"/>
  <c r="H79" i="7"/>
  <c r="AA34" i="6"/>
  <c r="AB38" i="8"/>
  <c r="AA18" i="6"/>
  <c r="AB66" i="7"/>
  <c r="C67" i="6"/>
  <c r="D15" i="7"/>
  <c r="F83" i="2"/>
  <c r="G46" i="7"/>
  <c r="AA89" i="8"/>
  <c r="D61" i="7"/>
  <c r="F60"/>
  <c r="AC33" i="6"/>
  <c r="F87"/>
  <c r="G55"/>
  <c r="C20" i="7"/>
  <c r="H11" i="6"/>
  <c r="F78" i="7"/>
  <c r="E63" i="2"/>
  <c r="AB64" i="7"/>
  <c r="C41" i="8"/>
  <c r="H90"/>
  <c r="AD20" i="6"/>
  <c r="G37" i="8"/>
  <c r="E92" i="2"/>
  <c r="AC17" i="8"/>
  <c r="C35" i="6"/>
  <c r="C44" i="7"/>
  <c r="E83" i="8"/>
  <c r="AB43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/>
  <c r="E32" i="6"/>
  <c r="G92" i="7"/>
  <c r="D37" i="6"/>
  <c r="C78"/>
  <c r="F78" i="8"/>
  <c r="AC35" i="7"/>
  <c r="D91" i="6"/>
  <c r="G22"/>
  <c r="H92" i="8"/>
  <c r="E10" i="2"/>
  <c r="G22"/>
  <c r="F36"/>
  <c r="G78"/>
  <c r="D69" i="7"/>
  <c r="D45" i="6"/>
  <c r="G46"/>
  <c r="F86" i="7"/>
  <c r="E58" i="2"/>
  <c r="H33"/>
  <c r="E34"/>
  <c r="H39"/>
  <c r="C20" i="6"/>
  <c r="G11" i="2"/>
  <c r="AB61" i="8"/>
  <c r="C91" i="2"/>
  <c r="E82" i="8"/>
  <c r="E79" i="7"/>
  <c r="H45"/>
  <c r="F11" i="6"/>
  <c r="H15" i="8"/>
  <c r="C12" i="6"/>
  <c r="D12" i="2"/>
  <c r="F91" i="8"/>
  <c r="AB9" i="7"/>
  <c r="E64"/>
  <c r="F11" i="2"/>
  <c r="D58" i="8"/>
  <c r="AA38" i="6"/>
  <c r="AB62" i="8"/>
  <c r="D78" i="2"/>
  <c r="H81"/>
  <c r="F12"/>
  <c r="H87"/>
  <c r="F80"/>
  <c r="D10" i="8"/>
  <c r="E78" i="6"/>
  <c r="E36" i="8"/>
  <c r="D43" i="2"/>
  <c r="H92" i="7"/>
  <c r="D19" i="2"/>
  <c r="AD56" i="8"/>
  <c r="E81"/>
  <c r="H91"/>
  <c r="C37"/>
  <c r="E79" i="6"/>
  <c r="E36" i="7"/>
  <c r="G23" i="6"/>
  <c r="C83" i="2"/>
  <c r="H46" i="6"/>
  <c r="AB91" i="8"/>
  <c r="AA37"/>
  <c r="AA22"/>
  <c r="G17"/>
  <c r="C61" i="6"/>
  <c r="E40" i="7"/>
  <c r="AB17" i="6"/>
  <c r="AA39" i="7"/>
  <c r="G67" i="2"/>
  <c r="F83" i="8"/>
  <c r="C59"/>
  <c r="AD11"/>
  <c r="G89" i="2"/>
  <c r="AD9" i="7"/>
  <c r="E21" i="6"/>
  <c r="AD45"/>
  <c r="G37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/>
  <c r="F68" i="8"/>
  <c r="D20" i="6"/>
  <c r="F61" i="8"/>
  <c r="AC34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/>
  <c r="H17"/>
  <c r="AB10" i="6"/>
  <c r="H91" i="7"/>
  <c r="AB38" i="6"/>
  <c r="AB46" i="8"/>
  <c r="H17"/>
  <c r="F88" i="7"/>
  <c r="C36" i="8"/>
  <c r="D69" i="6"/>
  <c r="F55" i="2"/>
  <c r="AC55" i="7"/>
  <c r="D92" i="6"/>
  <c r="E44" i="8"/>
  <c r="D67" i="7"/>
  <c r="E92" i="8"/>
  <c r="H89" i="7"/>
  <c r="C56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/>
  <c r="H39"/>
  <c r="C69"/>
  <c r="D59" i="7"/>
  <c r="C40" i="8"/>
  <c r="G78" i="7"/>
  <c r="C32" i="6"/>
  <c r="C88"/>
  <c r="C88" i="8"/>
  <c r="C19"/>
  <c r="C82" i="6"/>
  <c r="G91" i="7"/>
  <c r="C58" i="6"/>
  <c r="AC20" i="8"/>
  <c r="AA91"/>
  <c r="D35" i="7"/>
  <c r="AC58" i="8"/>
  <c r="E61"/>
  <c r="D21" i="7"/>
  <c r="AA41" i="8"/>
  <c r="H11" i="7"/>
  <c r="E15"/>
  <c r="E86"/>
  <c r="C83"/>
  <c r="AA64" i="8"/>
  <c r="AD62" i="7"/>
  <c r="AA19"/>
  <c r="E16"/>
  <c r="AB41" i="6"/>
  <c r="C89"/>
  <c r="H84" i="2"/>
  <c r="E46" i="8"/>
  <c r="F62" i="7"/>
  <c r="AA40" i="8"/>
  <c r="AC69" i="7"/>
  <c r="E68" i="8"/>
  <c r="H81" i="7"/>
  <c r="C86" i="8"/>
  <c r="AC45"/>
  <c r="F85"/>
  <c r="H41"/>
  <c r="H16" i="7"/>
  <c r="H65" i="6"/>
  <c r="D84"/>
  <c r="AD21" i="7"/>
  <c r="AA46" i="8"/>
  <c r="AA11"/>
  <c r="AB78"/>
  <c r="C12"/>
  <c r="F58" i="7"/>
  <c r="AC46"/>
  <c r="AD36"/>
  <c r="AD17" i="6"/>
  <c r="AA21" i="7"/>
  <c r="C12"/>
  <c r="F45" i="2"/>
  <c r="F67" i="7"/>
  <c r="F10"/>
  <c r="E64" i="8"/>
  <c r="G9"/>
  <c r="G81" i="6"/>
  <c r="F11" i="7"/>
  <c r="G15"/>
  <c r="C16"/>
  <c r="G14" i="6"/>
  <c r="H44" i="8"/>
  <c r="E33" i="6"/>
  <c r="F69" i="8"/>
  <c r="AA55"/>
  <c r="F38"/>
  <c r="E91" i="2"/>
  <c r="AC56" i="7"/>
  <c r="E59" i="2"/>
  <c r="AD23" i="6"/>
  <c r="C83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/>
  <c r="AA13" i="7"/>
  <c r="D56" i="2"/>
  <c r="AB36" i="7"/>
  <c r="AC90" i="8"/>
  <c r="F22" i="2"/>
  <c r="G84"/>
  <c r="H64"/>
  <c r="G36"/>
  <c r="G55" i="7"/>
  <c r="E38" i="2"/>
  <c r="G69" i="7"/>
  <c r="H61" i="8"/>
  <c r="E32" i="2"/>
  <c r="AC10" i="7"/>
  <c r="H92" i="2"/>
  <c r="AC14" i="7"/>
  <c r="AC79" i="8"/>
  <c r="AC80"/>
  <c r="AA59"/>
  <c r="C17" i="6"/>
  <c r="F35" i="8"/>
  <c r="AA81"/>
  <c r="D81" i="7"/>
  <c r="H10" i="6"/>
  <c r="G56" i="8"/>
  <c r="E57"/>
  <c r="H67"/>
  <c r="H68" i="6"/>
  <c r="F21" i="7"/>
  <c r="AB63" i="8"/>
  <c r="AB39"/>
  <c r="G45" i="6"/>
  <c r="AA80" i="8"/>
  <c r="E41" i="6"/>
  <c r="AC20"/>
  <c r="G45" i="2"/>
  <c r="G46"/>
  <c r="F40"/>
  <c r="F37" i="8"/>
  <c r="AA14" i="6"/>
  <c r="G22" i="7"/>
  <c r="F59" i="2"/>
  <c r="AC32" i="7"/>
  <c r="C85" i="2"/>
  <c r="G68" i="6"/>
  <c r="E37" i="2"/>
  <c r="D37" i="7"/>
  <c r="C67" i="8"/>
  <c r="AB11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/>
  <c r="G83" i="7"/>
  <c r="F84" i="8"/>
  <c r="C33" i="2"/>
  <c r="D39" i="7"/>
  <c r="AA57" i="8"/>
  <c r="AB35"/>
  <c r="D64" i="6"/>
  <c r="G18" i="7"/>
  <c r="E43" i="2"/>
  <c r="H44" i="7"/>
  <c r="AB11"/>
  <c r="D69" i="2"/>
  <c r="C80" i="7"/>
  <c r="AD46" i="6"/>
  <c r="F87" i="7"/>
  <c r="H83" i="2"/>
  <c r="AB23" i="7"/>
  <c r="G44" i="2"/>
  <c r="AB39" i="7"/>
  <c r="H58" i="6"/>
  <c r="D33" i="8"/>
  <c r="AA42" i="7"/>
  <c r="E42"/>
  <c r="AD42" i="8"/>
  <c r="E90" i="6"/>
  <c r="H69" i="2"/>
  <c r="AB15" i="7"/>
  <c r="F16" i="6"/>
  <c r="G62" i="8"/>
  <c r="AA18" i="7"/>
  <c r="F11" i="8"/>
  <c r="F88" i="6"/>
  <c r="G14" i="8"/>
  <c r="AA58" i="7"/>
  <c r="E34"/>
  <c r="G13" i="6"/>
  <c r="G81" i="7"/>
  <c r="C46" i="8"/>
  <c r="C92" i="7"/>
  <c r="H39"/>
  <c r="AA63" i="8"/>
  <c r="F89" i="7"/>
  <c r="AA13" i="6"/>
  <c r="E22" i="7"/>
  <c r="C63" i="2"/>
  <c r="C13" i="8"/>
  <c r="G89"/>
  <c r="AC40" i="7"/>
  <c r="E68" i="6"/>
  <c r="G84"/>
  <c r="E92"/>
  <c r="H58" i="2"/>
  <c r="C21" i="7"/>
  <c r="F92" i="2"/>
  <c r="D86" i="7"/>
  <c r="H63" i="6"/>
  <c r="AB37"/>
  <c r="AD15"/>
  <c r="AB45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/>
  <c r="H17"/>
  <c r="H61"/>
  <c r="H33"/>
  <c r="AB46" i="7"/>
  <c r="H9" i="8"/>
  <c r="H12" i="6"/>
  <c r="D63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/>
  <c r="H65" i="8"/>
  <c r="D57" i="7"/>
  <c r="AC46" i="8"/>
  <c r="AB55"/>
  <c r="E88" i="2"/>
  <c r="H37" i="8"/>
  <c r="H44" i="6"/>
  <c r="AB65" i="7"/>
  <c r="AA68"/>
  <c r="H13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/>
  <c r="G11" i="6"/>
  <c r="E13" i="2"/>
  <c r="AA67" i="8"/>
  <c r="C91"/>
  <c r="E11" i="2"/>
  <c r="AA35" i="6"/>
  <c r="AC13" i="8"/>
  <c r="C90"/>
  <c r="AC39"/>
  <c r="E78" i="7"/>
  <c r="F32" i="6"/>
  <c r="C41" i="2"/>
  <c r="AC35" i="6"/>
  <c r="F17" i="7"/>
  <c r="AC41" i="6"/>
  <c r="G89" i="7"/>
  <c r="H79" i="8"/>
  <c r="D67"/>
  <c r="G78" i="6"/>
  <c r="G67"/>
  <c r="AC34" i="7"/>
  <c r="AA41" i="6"/>
  <c r="D41" i="8"/>
  <c r="AC19"/>
  <c r="D20"/>
  <c r="E35" i="2"/>
  <c r="G60"/>
  <c r="AC23" i="7"/>
  <c r="AC22" i="6"/>
  <c r="G11" i="7"/>
  <c r="G78" i="8"/>
  <c r="G63" i="7"/>
  <c r="D68" i="8"/>
  <c r="H16" i="2"/>
  <c r="G22" i="8"/>
  <c r="G39"/>
  <c r="D82" i="7"/>
  <c r="G80" i="8"/>
  <c r="AD46" i="7"/>
  <c r="C69" i="6"/>
  <c r="H87" i="8"/>
  <c r="AC12"/>
  <c r="G32" i="6"/>
  <c r="AD44" i="7"/>
  <c r="G40" i="6"/>
  <c r="AA65" i="7"/>
  <c r="AA60" i="8"/>
  <c r="H43" i="6"/>
  <c r="D57"/>
  <c r="AA37" i="7"/>
  <c r="E91" i="8"/>
  <c r="D12" i="7"/>
  <c r="G16" i="6"/>
  <c r="H32" i="7"/>
  <c r="F42" i="8"/>
  <c r="H19" i="6"/>
  <c r="D11" i="7"/>
  <c r="E85" i="6"/>
  <c r="AA12" i="8"/>
  <c r="C64" i="6"/>
  <c r="C40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/>
  <c r="F34"/>
  <c r="C20" i="8"/>
  <c r="AD32" i="6"/>
  <c r="D87"/>
  <c r="C43"/>
  <c r="F13" i="7"/>
  <c r="G21" i="6"/>
  <c r="F14" i="2"/>
  <c r="AB79" i="8"/>
  <c r="AC91"/>
  <c r="G36" i="7"/>
  <c r="AB18" i="6"/>
  <c r="D79"/>
  <c r="AD64" i="8"/>
  <c r="AB42"/>
  <c r="AD16"/>
  <c r="AB90"/>
  <c r="AB43" i="6"/>
  <c r="G91" i="2"/>
  <c r="AA19" i="6"/>
  <c r="G65" i="7"/>
  <c r="AD84" i="8"/>
  <c r="F13"/>
  <c r="AD46"/>
  <c r="F80" i="7"/>
  <c r="AB19" i="6"/>
  <c r="E13"/>
  <c r="G37" i="2"/>
  <c r="AC21" i="8"/>
  <c r="E64" i="6"/>
  <c r="G15" i="2"/>
  <c r="C41" i="6"/>
  <c r="D46" i="7"/>
  <c r="AA66"/>
  <c r="C63"/>
  <c r="D83" i="8"/>
  <c r="F40" i="7"/>
  <c r="C64"/>
  <c r="F79" i="8"/>
  <c r="E10" i="7"/>
  <c r="E55" i="6"/>
  <c r="AD38" i="7"/>
  <c r="H83" i="8"/>
  <c r="E89" i="7"/>
  <c r="E63"/>
  <c r="E13"/>
  <c r="G66" i="8"/>
  <c r="C79" i="6"/>
  <c r="AD55" i="8"/>
  <c r="E85" i="7"/>
  <c r="E45" i="6"/>
  <c r="H62" i="2"/>
  <c r="C14" i="6"/>
  <c r="C55" i="7"/>
  <c r="E82"/>
  <c r="AA33"/>
  <c r="D85" i="8"/>
  <c r="F42" i="7"/>
  <c r="C15"/>
  <c r="D92" i="2"/>
  <c r="C38" i="6"/>
  <c r="AA17" i="8"/>
  <c r="AC23" i="6"/>
  <c r="E19" i="2"/>
  <c r="E87" i="8"/>
  <c r="H23"/>
  <c r="F17" i="6"/>
  <c r="G36" i="8"/>
  <c r="D23" i="2"/>
  <c r="AC37" i="6"/>
  <c r="G19" i="2"/>
  <c r="F69" i="7"/>
  <c r="E81" i="2"/>
  <c r="G81" i="8"/>
  <c r="D32"/>
  <c r="H57" i="6"/>
  <c r="C92" i="8"/>
  <c r="AD9" i="6"/>
  <c r="H81" i="8"/>
  <c r="F56" i="7"/>
  <c r="E36" i="2"/>
  <c r="AC59" i="7"/>
  <c r="E22" i="6"/>
  <c r="AD61" i="7"/>
  <c r="H57"/>
  <c r="AD13"/>
  <c r="AA32" i="8"/>
  <c r="H14" i="7"/>
  <c r="F42" i="2"/>
  <c r="C19" i="7"/>
  <c r="E46" i="6"/>
  <c r="E67" i="7"/>
  <c r="E60" i="2"/>
  <c r="G80" i="7"/>
  <c r="E14" i="6"/>
  <c r="C88" i="7"/>
  <c r="AB40" i="6"/>
  <c r="F65" i="8"/>
  <c r="G63"/>
  <c r="G83" i="6"/>
  <c r="D34" i="2"/>
  <c r="AA83" i="8"/>
  <c r="G88" i="7"/>
  <c r="E10" i="6"/>
  <c r="C66" i="7"/>
  <c r="D66" i="6"/>
  <c r="H45" i="2"/>
  <c r="G9"/>
  <c r="H59"/>
  <c r="G17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/>
  <c r="C85"/>
  <c r="AA78" i="8"/>
  <c r="F62" i="6"/>
  <c r="G68" i="7"/>
  <c r="F79" i="2"/>
  <c r="D9" i="7"/>
  <c r="C91" i="6"/>
  <c r="AD92" i="8"/>
  <c r="AB14" i="7"/>
  <c r="AD64"/>
  <c r="D36"/>
  <c r="G91" i="6"/>
  <c r="H37"/>
  <c r="H40" i="7"/>
  <c r="E80"/>
  <c r="H86"/>
  <c r="AD44" i="6"/>
  <c r="AD44" i="8"/>
  <c r="H80" i="6"/>
  <c r="AA41" i="7"/>
  <c r="H13" i="6"/>
  <c r="H88"/>
  <c r="C66" i="8"/>
  <c r="C63" i="6"/>
  <c r="H45"/>
  <c r="AD60" i="7"/>
  <c r="AA42" i="8"/>
  <c r="AC63" i="7"/>
  <c r="AB56" i="8"/>
  <c r="D60" i="2"/>
  <c r="E18" i="6"/>
  <c r="AA32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/>
  <c r="AD78"/>
  <c r="E82" i="2"/>
  <c r="AD80" i="8"/>
  <c r="AD12" i="6"/>
  <c r="AA16" i="8"/>
  <c r="H9" i="7"/>
  <c r="D21" i="6"/>
  <c r="H19" i="8"/>
  <c r="C60"/>
  <c r="AB19"/>
  <c r="G65"/>
  <c r="F46" i="2"/>
  <c r="D22"/>
  <c r="G84" i="7"/>
  <c r="AA44" i="8"/>
  <c r="E22"/>
  <c r="D60"/>
  <c r="AD34"/>
  <c r="AD19" i="7"/>
  <c r="AC15" i="6"/>
  <c r="F12"/>
  <c r="H43" i="2"/>
  <c r="H37"/>
  <c r="G59" i="6"/>
  <c r="C85"/>
  <c r="AA21"/>
  <c r="AD40"/>
  <c r="F90"/>
  <c r="H92"/>
  <c r="G39"/>
  <c r="H42" i="7"/>
  <c r="H58" i="8"/>
  <c r="H90" i="7"/>
  <c r="H82" i="8"/>
  <c r="AC57"/>
  <c r="AA39" i="6"/>
  <c r="H88" i="8"/>
  <c r="F15" i="6"/>
  <c r="AD37"/>
  <c r="H10" i="8"/>
  <c r="H85" i="6"/>
  <c r="H34" i="8"/>
  <c r="AA15"/>
  <c r="G9" i="7"/>
  <c r="H40" i="8"/>
  <c r="F39" i="6"/>
  <c r="G69" i="8"/>
  <c r="E19" i="6"/>
  <c r="H37" i="7"/>
  <c r="E89" i="8"/>
  <c r="AD9"/>
  <c r="C84" i="2"/>
  <c r="F16" i="8"/>
  <c r="D61" i="6"/>
  <c r="H69" i="8"/>
  <c r="G14" i="7"/>
  <c r="C16" i="6"/>
  <c r="C10" i="8"/>
  <c r="G83"/>
  <c r="C78" i="7"/>
  <c r="AD14" i="6"/>
  <c r="C12" i="2"/>
  <c r="AD40" i="8"/>
  <c r="H36"/>
  <c r="H80" i="7"/>
  <c r="H84" i="8"/>
  <c r="AB44" i="6"/>
  <c r="D16" i="2"/>
  <c r="C59" i="6"/>
  <c r="F9" i="7"/>
  <c r="H9" i="2"/>
  <c r="F55" i="8"/>
  <c r="AD88"/>
  <c r="H64" i="7"/>
  <c r="AD10" i="6"/>
  <c r="G23" i="2"/>
  <c r="G15" i="6"/>
  <c r="F33" i="7"/>
  <c r="F80" i="6"/>
  <c r="F82" i="2"/>
  <c r="G87" i="6"/>
  <c r="F69"/>
  <c r="AA11" i="7"/>
  <c r="F44"/>
  <c r="AA18" i="8"/>
  <c r="AC67" i="7"/>
  <c r="AD69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/>
  <c r="G36" i="6"/>
  <c r="D60" i="7"/>
  <c r="AA62" i="8"/>
  <c r="F38" i="7"/>
  <c r="E86" i="8"/>
  <c r="D38" i="2"/>
  <c r="AB69" i="8"/>
  <c r="AA14" i="7"/>
  <c r="F38" i="2"/>
  <c r="AC9" i="7"/>
  <c r="F12"/>
  <c r="AA86" i="8"/>
  <c r="D32" i="7"/>
  <c r="E38" i="8"/>
  <c r="D10" i="2"/>
  <c r="H69" i="6"/>
  <c r="D12"/>
  <c r="AD33" i="7"/>
  <c r="H32" i="6"/>
  <c r="H83" i="7"/>
  <c r="C65" i="8"/>
  <c r="AD36" i="6"/>
  <c r="AC36" i="8"/>
  <c r="AC58" i="7"/>
  <c r="E56" i="2"/>
  <c r="AD21" i="6"/>
  <c r="E80" i="2"/>
  <c r="C32" i="8"/>
  <c r="AC33"/>
  <c r="E86" i="2"/>
  <c r="G90" i="7"/>
  <c r="D63"/>
  <c r="AA87" i="8"/>
  <c r="D60" i="6"/>
  <c r="H55" i="8"/>
  <c r="G59"/>
  <c r="G84"/>
  <c r="C88" i="2"/>
  <c r="F45" i="7"/>
  <c r="AC59" i="8"/>
  <c r="E57" i="2"/>
  <c r="E65"/>
  <c r="C45" i="8"/>
  <c r="AC60"/>
  <c r="C79"/>
  <c r="AB10" i="7"/>
  <c r="D63" i="2"/>
  <c r="E11" i="6"/>
  <c r="D87" i="2"/>
  <c r="C57"/>
  <c r="AB19" i="7"/>
  <c r="D10" i="6"/>
  <c r="D11" i="8"/>
  <c r="H34" i="6"/>
  <c r="D15" i="2"/>
  <c r="C45" i="6"/>
  <c r="D39" i="2"/>
  <c r="AA23" i="6"/>
  <c r="E82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/>
  <c r="D35"/>
  <c r="C90" i="2"/>
  <c r="G44" i="7"/>
  <c r="C10" i="6"/>
  <c r="AD62" i="8"/>
  <c r="F62" i="2"/>
  <c r="H89"/>
  <c r="D17"/>
  <c r="E59" i="6"/>
  <c r="E60"/>
  <c r="F91"/>
  <c r="C41" i="7"/>
  <c r="AD20" i="8"/>
  <c r="D36" i="2"/>
  <c r="AD68" i="8"/>
  <c r="F90" i="2"/>
  <c r="E19" i="7"/>
  <c r="AB33" i="6"/>
  <c r="E32" i="7"/>
  <c r="G89" i="6"/>
  <c r="C37"/>
  <c r="E84"/>
  <c r="F67"/>
  <c r="G61" i="7"/>
  <c r="D22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/>
  <c r="AB32" i="8"/>
  <c r="AD90"/>
  <c r="AD42" i="7"/>
  <c r="H21" i="2"/>
  <c r="AA63" i="7"/>
  <c r="E46" i="2"/>
  <c r="H33" i="7"/>
  <c r="G11" i="8"/>
  <c r="E66"/>
  <c r="AB22" i="6"/>
  <c r="AC86" i="8"/>
  <c r="H36" i="7"/>
  <c r="F89" i="8"/>
  <c r="G81" i="2"/>
  <c r="F61" i="7"/>
  <c r="F34" i="2"/>
  <c r="AA17" i="6"/>
  <c r="C92"/>
  <c r="G15" i="8"/>
  <c r="F36"/>
  <c r="F22" i="7"/>
  <c r="F79"/>
  <c r="H32" i="2"/>
  <c r="F19" i="8"/>
  <c r="AD37"/>
  <c r="G60" i="6"/>
  <c r="G10"/>
  <c r="AC12"/>
  <c r="G18"/>
  <c r="E39" i="2"/>
  <c r="F10" i="8"/>
  <c r="G43"/>
  <c r="AD61"/>
  <c r="AD39" i="6"/>
  <c r="G61" i="8"/>
  <c r="AC16" i="7"/>
  <c r="C81" i="8"/>
  <c r="C21" i="6"/>
  <c r="H59" i="7"/>
  <c r="AA85" i="8"/>
  <c r="G32"/>
  <c r="G61" i="2"/>
  <c r="F58" i="8"/>
  <c r="AC23"/>
  <c r="G85" i="2"/>
  <c r="E20" i="7"/>
  <c r="C42"/>
  <c r="F19"/>
  <c r="AD41"/>
  <c r="AD19" i="8"/>
  <c r="G58" i="6"/>
  <c r="D9" i="8"/>
  <c r="AB41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/>
  <c r="D39"/>
  <c r="C36" i="2"/>
  <c r="G62" i="7"/>
  <c r="F91" i="2"/>
  <c r="C66"/>
  <c r="H86"/>
  <c r="AC13" i="7"/>
  <c r="D58" i="2"/>
  <c r="C81" i="6"/>
  <c r="AA40"/>
  <c r="H82" i="2"/>
  <c r="AC17" i="7"/>
  <c r="D38"/>
  <c r="E83" i="2"/>
  <c r="AA55" i="7"/>
  <c r="H22" i="2"/>
  <c r="E35" i="7"/>
  <c r="AA16" i="6"/>
  <c r="D46" i="2"/>
  <c r="G57" i="6"/>
  <c r="C69" i="7"/>
  <c r="E58" i="6"/>
  <c r="D21" i="2"/>
  <c r="E39" i="7"/>
  <c r="AB16"/>
  <c r="F12" i="8"/>
  <c r="AB42" i="7"/>
  <c r="F92"/>
  <c r="AD34"/>
  <c r="E12" i="2"/>
  <c r="G39" i="7"/>
  <c r="E38" i="6"/>
  <c r="G45" i="7"/>
  <c r="H10"/>
  <c r="H62"/>
  <c r="E44" i="2"/>
  <c r="G85" i="7"/>
  <c r="E68" i="2"/>
  <c r="H42" i="8"/>
  <c r="AC9"/>
  <c r="AB84"/>
  <c r="E17" i="2"/>
  <c r="AB20" i="7"/>
  <c r="H80" i="2"/>
  <c r="D42" i="7"/>
  <c r="E20" i="2"/>
  <c r="D80" i="7"/>
  <c r="H46"/>
  <c r="E14" i="8"/>
  <c r="H34" i="2"/>
  <c r="H66" i="8"/>
  <c r="G21"/>
  <c r="AB36"/>
  <c r="E9" i="2"/>
  <c r="E46" i="7"/>
  <c r="C17" i="2"/>
  <c r="E55" i="8"/>
  <c r="C66" i="6"/>
  <c r="E13" i="8"/>
  <c r="F88"/>
  <c r="H84" i="6"/>
  <c r="AB12" i="8"/>
  <c r="C39" i="2"/>
  <c r="E62" i="7"/>
  <c r="C18" i="2"/>
  <c r="H59" i="6"/>
  <c r="D10" i="7"/>
  <c r="AD15"/>
  <c r="H22"/>
  <c r="D86" i="2"/>
  <c r="H12" i="8"/>
  <c r="AA45"/>
  <c r="AD89"/>
  <c r="AC36" i="7"/>
  <c r="F40" i="6"/>
  <c r="AD11"/>
  <c r="F64"/>
  <c r="F60" i="2"/>
  <c r="AA60" i="7"/>
  <c r="AC87" i="8"/>
  <c r="G60"/>
  <c r="E22" i="2"/>
  <c r="H60" i="8"/>
  <c r="C23"/>
  <c r="E18"/>
  <c r="C16" i="2"/>
  <c r="D14" i="8"/>
  <c r="F39" i="2"/>
  <c r="E21" i="7"/>
  <c r="H21" i="6"/>
  <c r="D20" i="7"/>
  <c r="AC84" i="8"/>
  <c r="E17"/>
  <c r="E42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/>
  <c r="G65"/>
  <c r="F41" i="7"/>
  <c r="C9" i="6"/>
  <c r="E39" i="8"/>
  <c r="C42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/>
  <c r="G10" i="8"/>
  <c r="G18" i="2"/>
  <c r="D79" i="7"/>
  <c r="D88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/>
  <c r="D13" i="8"/>
  <c r="G16" i="7"/>
  <c r="AC67" i="8"/>
  <c r="G87"/>
</calcChain>
</file>

<file path=xl/sharedStrings.xml><?xml version="1.0" encoding="utf-8"?>
<sst xmlns="http://schemas.openxmlformats.org/spreadsheetml/2006/main" count="636" uniqueCount="173">
  <si>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</si>
  <si>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</si>
  <si>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</si>
  <si>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</si>
  <si>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</si>
  <si>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</si>
  <si>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</si>
  <si>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</si>
  <si>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</si>
  <si>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</si>
  <si>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</si>
  <si>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</si>
  <si>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</si>
  <si>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</si>
  <si>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</si>
  <si>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</si>
  <si>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</si>
  <si>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</si>
  <si>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</si>
  <si>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</si>
  <si>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</si>
  <si>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</si>
  <si>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</si>
  <si>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</si>
  <si>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</si>
  <si>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</si>
  <si>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</si>
  <si>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</si>
  <si>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</si>
  <si>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</si>
  <si>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</si>
  <si>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</si>
  <si>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</si>
  <si>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</si>
  <si>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</si>
  <si>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</si>
  <si>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</si>
  <si>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</si>
  <si>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</si>
  <si>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</si>
  <si>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</si>
  <si>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</si>
  <si>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</si>
  <si>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</si>
  <si>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</si>
  <si>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</si>
  <si>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</si>
  <si>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</si>
  <si>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</si>
  <si>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</si>
  <si>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</si>
  <si>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</si>
  <si>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</si>
  <si>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</si>
  <si>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</si>
  <si>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</si>
  <si>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</si>
  <si>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</si>
  <si>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</si>
  <si>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</si>
  <si>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</si>
  <si>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</si>
  <si>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</si>
  <si>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</si>
  <si>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</si>
  <si>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</si>
  <si>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</si>
  <si>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</si>
  <si>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</si>
  <si>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</si>
  <si>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</si>
  <si>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</si>
  <si>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</si>
  <si>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</si>
  <si>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</si>
  <si>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</si>
  <si>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</si>
  <si>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Nguyễn Hoàng</t>
  </si>
  <si>
    <t>Anh</t>
  </si>
  <si>
    <t>ENG 302 AA</t>
  </si>
  <si>
    <t>Huỳnh Quốc</t>
  </si>
  <si>
    <t>Trương Hùng</t>
  </si>
  <si>
    <t>Cường</t>
  </si>
  <si>
    <t>Nguyễn Văn</t>
  </si>
  <si>
    <t>Đích</t>
  </si>
  <si>
    <t xml:space="preserve">Nguyễn Thị Xuân </t>
  </si>
  <si>
    <t>Diệu</t>
  </si>
  <si>
    <t xml:space="preserve">Trần Thị Đông </t>
  </si>
  <si>
    <t>Hà</t>
  </si>
  <si>
    <t>Nguyễn Như</t>
  </si>
  <si>
    <t xml:space="preserve">Nguyễn </t>
  </si>
  <si>
    <t>Hiền</t>
  </si>
  <si>
    <t>Đoàn Thị Lệ</t>
  </si>
  <si>
    <t>Nguyễn Ngọc</t>
  </si>
  <si>
    <t>Hoàng</t>
  </si>
  <si>
    <t>Võ Văn</t>
  </si>
  <si>
    <t>Phạm Thị</t>
  </si>
  <si>
    <t>Huyền</t>
  </si>
  <si>
    <t>Nguyễn Cao Hoàng</t>
  </si>
  <si>
    <t>Lân</t>
  </si>
  <si>
    <t>Ngô Thị Như</t>
  </si>
  <si>
    <t>Linh</t>
  </si>
  <si>
    <t>Nguyễn Thị Diệu</t>
  </si>
  <si>
    <t xml:space="preserve">Mai Văn </t>
  </si>
  <si>
    <t>Mỹ</t>
  </si>
  <si>
    <t>Lê Đình</t>
  </si>
  <si>
    <t>Nam</t>
  </si>
  <si>
    <t>Huỳnh Thị Yến</t>
  </si>
  <si>
    <t>Nhi</t>
  </si>
  <si>
    <t xml:space="preserve">Nguyễn Trần </t>
  </si>
  <si>
    <t>Phú</t>
  </si>
  <si>
    <t>Nguyễn Đức</t>
  </si>
  <si>
    <t>Phụng</t>
  </si>
  <si>
    <t>Trần Thị Thanh</t>
  </si>
  <si>
    <t>Phương</t>
  </si>
  <si>
    <t>Đoàn Thị Hoài</t>
  </si>
  <si>
    <t xml:space="preserve">Phan Kim </t>
  </si>
  <si>
    <t>Phượng</t>
  </si>
  <si>
    <t>Phan Xuân</t>
  </si>
  <si>
    <t>Sơn</t>
  </si>
  <si>
    <t>Lê Phạm Anh</t>
  </si>
  <si>
    <t>Tâm</t>
  </si>
  <si>
    <t>Hoàng Tiến</t>
  </si>
  <si>
    <t>Thắng</t>
  </si>
  <si>
    <t>Nguyễn Anh Minh</t>
  </si>
  <si>
    <t>Nguyễn Thị Thu</t>
  </si>
  <si>
    <t>Thảo</t>
  </si>
  <si>
    <t>Văn Thị</t>
  </si>
  <si>
    <t>Hà Phước Duy</t>
  </si>
  <si>
    <t>Thông</t>
  </si>
  <si>
    <t xml:space="preserve">Trần Thị Hoài </t>
  </si>
  <si>
    <t>Thương</t>
  </si>
  <si>
    <t>Nguyễn Thị Hoài</t>
  </si>
  <si>
    <t>Trần Thị Ngọc</t>
  </si>
  <si>
    <t>Thủy</t>
  </si>
  <si>
    <t>Nguyễn Thị Bích</t>
  </si>
  <si>
    <t>Tiên</t>
  </si>
  <si>
    <t xml:space="preserve">Bùi Văn </t>
  </si>
  <si>
    <t>Toại</t>
  </si>
  <si>
    <t>Nguyễn Thị Ngọc</t>
  </si>
  <si>
    <t>Trâm</t>
  </si>
  <si>
    <t>Lê Thanh</t>
  </si>
  <si>
    <t>Tú</t>
  </si>
  <si>
    <t>Lê Anh</t>
  </si>
  <si>
    <t>Tuấn</t>
  </si>
  <si>
    <t xml:space="preserve">Trần Đình </t>
  </si>
  <si>
    <t>Tưỡng</t>
  </si>
  <si>
    <t/>
  </si>
  <si>
    <t>501-10-39</t>
  </si>
  <si>
    <t>501</t>
  </si>
  <si>
    <t>(LỚP: AA)</t>
  </si>
  <si>
    <t>10</t>
  </si>
  <si>
    <t>MÔN :Anh Ngữ Cao Cấp 2 ĐỌC VIẾT* MÃ MÔN:ENG302</t>
  </si>
  <si>
    <t xml:space="preserve">Thời gian:13h30 - Ngày 03/10/2014 - Phòng: 501 - cơ sở:  K7/25 Quang trung </t>
  </si>
  <si>
    <t>K17XDD</t>
  </si>
  <si>
    <t>Nợ HP</t>
  </si>
  <si>
    <t>ENG-ENG302-Suat 13h30 - Ngày 03/10/2014</t>
  </si>
  <si>
    <t>K18KDN</t>
  </si>
  <si>
    <t>K18PSU-KKT</t>
  </si>
  <si>
    <t>K17KTR</t>
  </si>
  <si>
    <t>K17QNH</t>
  </si>
  <si>
    <t>K17DLL</t>
  </si>
  <si>
    <t>K18QTC</t>
  </si>
  <si>
    <t>K17KDN</t>
  </si>
  <si>
    <t>K18QNH</t>
  </si>
  <si>
    <t>K17KKT</t>
  </si>
  <si>
    <t>K16KTR1</t>
  </si>
  <si>
    <t>K17QTH</t>
  </si>
  <si>
    <t>K17QTC</t>
  </si>
  <si>
    <t>K18KKT</t>
  </si>
  <si>
    <t>K18CMU-TTT</t>
  </si>
  <si>
    <t>K17DLK</t>
  </si>
  <si>
    <t>K17XDC</t>
  </si>
</sst>
</file>

<file path=xl/styles.xml><?xml version="1.0" encoding="utf-8"?>
<styleSheet xmlns="http://schemas.openxmlformats.org/spreadsheetml/2006/main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</numFmts>
  <fonts count="9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5">
    <xf numFmtId="0" fontId="0" fillId="0" borderId="0"/>
    <xf numFmtId="164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20" fillId="0" borderId="0"/>
    <xf numFmtId="182" fontId="41" fillId="0" borderId="0"/>
    <xf numFmtId="0" fontId="21" fillId="2" borderId="0"/>
    <xf numFmtId="0" fontId="22" fillId="2" borderId="0"/>
    <xf numFmtId="0" fontId="7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1" borderId="0" applyNumberFormat="0" applyBorder="0" applyAlignment="0" applyProtection="0"/>
    <xf numFmtId="0" fontId="72" fillId="12" borderId="0" applyNumberFormat="0" applyBorder="0" applyAlignment="0" applyProtection="0"/>
    <xf numFmtId="0" fontId="23" fillId="2" borderId="0"/>
    <xf numFmtId="183" fontId="43" fillId="0" borderId="0" applyFont="0" applyFill="0" applyBorder="0" applyAlignment="0" applyProtection="0"/>
    <xf numFmtId="184" fontId="43" fillId="0" borderId="0" applyFont="0" applyFill="0" applyBorder="0" applyAlignment="0" applyProtection="0"/>
    <xf numFmtId="0" fontId="24" fillId="0" borderId="0">
      <alignment wrapText="1"/>
    </xf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73" fillId="22" borderId="0" applyNumberFormat="0" applyBorder="0" applyAlignment="0" applyProtection="0"/>
    <xf numFmtId="0" fontId="73" fillId="23" borderId="0" applyNumberFormat="0" applyBorder="0" applyAlignment="0" applyProtection="0"/>
    <xf numFmtId="0" fontId="73" fillId="24" borderId="0" applyNumberFormat="0" applyBorder="0" applyAlignment="0" applyProtection="0"/>
    <xf numFmtId="0" fontId="73" fillId="25" borderId="0" applyNumberFormat="0" applyBorder="0" applyAlignment="0" applyProtection="0"/>
    <xf numFmtId="0" fontId="73" fillId="26" borderId="0" applyNumberFormat="0" applyBorder="0" applyAlignment="0" applyProtection="0"/>
    <xf numFmtId="0" fontId="73" fillId="27" borderId="0" applyNumberFormat="0" applyBorder="0" applyAlignment="0" applyProtection="0"/>
    <xf numFmtId="0" fontId="73" fillId="28" borderId="0" applyNumberFormat="0" applyBorder="0" applyAlignment="0" applyProtection="0"/>
    <xf numFmtId="0" fontId="73" fillId="29" borderId="0" applyNumberFormat="0" applyBorder="0" applyAlignment="0" applyProtection="0"/>
    <xf numFmtId="0" fontId="73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5" fontId="44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6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74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4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0" fontId="75" fillId="32" borderId="32" applyNumberFormat="0" applyAlignment="0" applyProtection="0"/>
    <xf numFmtId="0" fontId="47" fillId="0" borderId="0"/>
    <xf numFmtId="0" fontId="76" fillId="33" borderId="33" applyNumberFormat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26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6" fillId="0" borderId="0"/>
    <xf numFmtId="0" fontId="2" fillId="0" borderId="0" applyFont="0" applyFill="0" applyBorder="0" applyAlignment="0" applyProtection="0"/>
    <xf numFmtId="172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7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8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79" fillId="0" borderId="34" applyNumberFormat="0" applyFill="0" applyAlignment="0" applyProtection="0"/>
    <xf numFmtId="0" fontId="28" fillId="0" borderId="0" applyNumberFormat="0" applyFill="0" applyBorder="0" applyAlignment="0" applyProtection="0"/>
    <xf numFmtId="0" fontId="80" fillId="0" borderId="35" applyNumberFormat="0" applyFill="0" applyAlignment="0" applyProtection="0"/>
    <xf numFmtId="0" fontId="27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81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2" fillId="35" borderId="32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5" fillId="0" borderId="0"/>
    <xf numFmtId="0" fontId="2" fillId="0" borderId="0" applyFill="0" applyBorder="0" applyAlignment="0"/>
    <xf numFmtId="0" fontId="2" fillId="0" borderId="0" applyFill="0" applyBorder="0" applyAlignment="0"/>
    <xf numFmtId="0" fontId="83" fillId="0" borderId="37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89" fontId="2" fillId="0" borderId="5"/>
    <xf numFmtId="173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4" fillId="36" borderId="0" applyNumberFormat="0" applyBorder="0" applyAlignment="0" applyProtection="0"/>
    <xf numFmtId="0" fontId="4" fillId="0" borderId="0"/>
    <xf numFmtId="37" fontId="31" fillId="0" borderId="0"/>
    <xf numFmtId="175" fontId="32" fillId="0" borderId="0"/>
    <xf numFmtId="0" fontId="2" fillId="0" borderId="0"/>
    <xf numFmtId="0" fontId="2" fillId="0" borderId="0"/>
    <xf numFmtId="0" fontId="15" fillId="0" borderId="0"/>
    <xf numFmtId="0" fontId="72" fillId="0" borderId="0"/>
    <xf numFmtId="0" fontId="15" fillId="0" borderId="0"/>
    <xf numFmtId="0" fontId="66" fillId="0" borderId="0"/>
    <xf numFmtId="0" fontId="2" fillId="0" borderId="0"/>
    <xf numFmtId="0" fontId="72" fillId="0" borderId="0"/>
    <xf numFmtId="0" fontId="72" fillId="0" borderId="0"/>
    <xf numFmtId="0" fontId="1" fillId="0" borderId="0"/>
    <xf numFmtId="0" fontId="2" fillId="0" borderId="0"/>
    <xf numFmtId="0" fontId="72" fillId="0" borderId="0"/>
    <xf numFmtId="0" fontId="72" fillId="0" borderId="0"/>
    <xf numFmtId="0" fontId="85" fillId="0" borderId="0"/>
    <xf numFmtId="0" fontId="43" fillId="0" borderId="0"/>
    <xf numFmtId="0" fontId="1" fillId="0" borderId="0"/>
    <xf numFmtId="0" fontId="8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7" fillId="0" borderId="0"/>
    <xf numFmtId="0" fontId="44" fillId="0" borderId="0"/>
    <xf numFmtId="0" fontId="56" fillId="37" borderId="38" applyNumberFormat="0" applyFont="0" applyAlignment="0" applyProtection="0"/>
    <xf numFmtId="0" fontId="86" fillId="32" borderId="39" applyNumberFormat="0" applyAlignment="0" applyProtection="0"/>
    <xf numFmtId="16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7" fillId="0" borderId="0" applyNumberFormat="0" applyFill="0" applyBorder="0" applyAlignment="0" applyProtection="0"/>
    <xf numFmtId="0" fontId="88" fillId="0" borderId="40" applyNumberFormat="0" applyFill="0" applyAlignment="0" applyProtection="0"/>
    <xf numFmtId="0" fontId="2" fillId="0" borderId="7" applyNumberFormat="0" applyFont="0" applyFill="0" applyAlignment="0" applyProtection="0"/>
    <xf numFmtId="0" fontId="8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39" fillId="0" borderId="0"/>
    <xf numFmtId="0" fontId="40" fillId="0" borderId="0"/>
    <xf numFmtId="179" fontId="16" fillId="0" borderId="0" applyFont="0" applyFill="0" applyBorder="0" applyAlignment="0" applyProtection="0"/>
    <xf numFmtId="6" fontId="41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2" fillId="0" borderId="0"/>
  </cellStyleXfs>
  <cellXfs count="175">
    <xf numFmtId="0" fontId="0" fillId="0" borderId="0" xfId="0"/>
    <xf numFmtId="0" fontId="57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8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7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7" fillId="0" borderId="5" xfId="0" applyFont="1" applyBorder="1"/>
    <xf numFmtId="0" fontId="57" fillId="0" borderId="8" xfId="0" applyFont="1" applyBorder="1"/>
    <xf numFmtId="0" fontId="58" fillId="0" borderId="8" xfId="113" applyNumberFormat="1" applyFont="1" applyBorder="1" applyAlignment="1">
      <alignment horizontal="center"/>
    </xf>
    <xf numFmtId="0" fontId="58" fillId="0" borderId="11" xfId="113" applyNumberFormat="1" applyFont="1" applyBorder="1" applyAlignment="1"/>
    <xf numFmtId="0" fontId="58" fillId="0" borderId="12" xfId="113" applyNumberFormat="1" applyFont="1" applyBorder="1" applyAlignment="1"/>
    <xf numFmtId="0" fontId="57" fillId="0" borderId="0" xfId="0" applyFont="1" applyAlignment="1">
      <alignment horizontal="center"/>
    </xf>
    <xf numFmtId="0" fontId="59" fillId="0" borderId="0" xfId="0" applyFont="1" applyAlignment="1"/>
    <xf numFmtId="0" fontId="59" fillId="0" borderId="0" xfId="0" applyFont="1"/>
    <xf numFmtId="0" fontId="58" fillId="0" borderId="13" xfId="113" applyNumberFormat="1" applyFont="1" applyBorder="1" applyAlignment="1"/>
    <xf numFmtId="0" fontId="58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7" fillId="0" borderId="0" xfId="0" applyFont="1" applyBorder="1" applyAlignment="1"/>
    <xf numFmtId="0" fontId="57" fillId="0" borderId="10" xfId="0" applyFont="1" applyBorder="1"/>
    <xf numFmtId="0" fontId="58" fillId="0" borderId="10" xfId="113" applyNumberFormat="1" applyFont="1" applyBorder="1" applyAlignment="1">
      <alignment horizontal="center"/>
    </xf>
    <xf numFmtId="0" fontId="58" fillId="0" borderId="15" xfId="113" applyNumberFormat="1" applyFont="1" applyBorder="1" applyAlignment="1"/>
    <xf numFmtId="0" fontId="58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7" fillId="0" borderId="0" xfId="0" applyFont="1" applyAlignment="1">
      <alignment horizontal="left"/>
    </xf>
    <xf numFmtId="49" fontId="8" fillId="0" borderId="0" xfId="113" applyNumberFormat="1" applyFont="1" applyBorder="1"/>
    <xf numFmtId="0" fontId="90" fillId="0" borderId="0" xfId="113" applyFont="1" applyBorder="1" applyAlignment="1"/>
    <xf numFmtId="0" fontId="91" fillId="0" borderId="0" xfId="0" applyFont="1" applyAlignment="1">
      <alignment horizontal="right"/>
    </xf>
    <xf numFmtId="0" fontId="61" fillId="38" borderId="0" xfId="0" applyFont="1" applyFill="1"/>
    <xf numFmtId="0" fontId="57" fillId="38" borderId="0" xfId="0" applyFont="1" applyFill="1"/>
    <xf numFmtId="0" fontId="57" fillId="38" borderId="0" xfId="0" applyFont="1" applyFill="1" applyAlignment="1"/>
    <xf numFmtId="0" fontId="61" fillId="0" borderId="0" xfId="0" applyFont="1" applyFill="1"/>
    <xf numFmtId="0" fontId="57" fillId="0" borderId="0" xfId="0" applyFont="1" applyFill="1"/>
    <xf numFmtId="0" fontId="57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2" fillId="39" borderId="0" xfId="0" applyFont="1" applyFill="1" applyAlignment="1"/>
    <xf numFmtId="0" fontId="92" fillId="39" borderId="0" xfId="119" applyNumberFormat="1" applyFont="1" applyFill="1" applyAlignment="1"/>
    <xf numFmtId="0" fontId="68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8" fillId="0" borderId="0" xfId="0" applyFont="1" applyFill="1"/>
    <xf numFmtId="0" fontId="93" fillId="39" borderId="0" xfId="119" applyFont="1" applyFill="1" applyAlignment="1">
      <alignment horizontal="center"/>
    </xf>
    <xf numFmtId="0" fontId="68" fillId="0" borderId="3" xfId="135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60" fillId="0" borderId="8" xfId="120" applyNumberFormat="1" applyFont="1" applyFill="1" applyBorder="1" applyAlignment="1" applyProtection="1">
      <alignment horizontal="center" wrapText="1"/>
    </xf>
    <xf numFmtId="0" fontId="60" fillId="0" borderId="11" xfId="120" applyNumberFormat="1" applyFont="1" applyFill="1" applyBorder="1" applyAlignment="1" applyProtection="1">
      <alignment horizontal="left"/>
    </xf>
    <xf numFmtId="0" fontId="60" fillId="0" borderId="12" xfId="120" applyNumberFormat="1" applyFont="1" applyFill="1" applyBorder="1" applyAlignment="1" applyProtection="1">
      <alignment horizontal="left" wrapText="1"/>
    </xf>
    <xf numFmtId="0" fontId="71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31" applyFont="1" applyBorder="1" applyAlignment="1" applyProtection="1">
      <alignment horizontal="center"/>
    </xf>
    <xf numFmtId="0" fontId="71" fillId="0" borderId="10" xfId="120" applyFont="1" applyBorder="1"/>
    <xf numFmtId="0" fontId="4" fillId="0" borderId="10" xfId="122" applyFont="1" applyBorder="1" applyAlignment="1"/>
    <xf numFmtId="0" fontId="55" fillId="0" borderId="18" xfId="131" applyFont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center" wrapText="1"/>
    </xf>
    <xf numFmtId="0" fontId="60" fillId="0" borderId="18" xfId="120" applyNumberFormat="1" applyFont="1" applyFill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left" wrapText="1"/>
    </xf>
    <xf numFmtId="0" fontId="60" fillId="0" borderId="18" xfId="120" applyFont="1" applyBorder="1" applyAlignment="1"/>
    <xf numFmtId="0" fontId="71" fillId="0" borderId="18" xfId="120" applyFont="1" applyBorder="1"/>
    <xf numFmtId="0" fontId="4" fillId="0" borderId="18" xfId="122" applyFont="1" applyBorder="1" applyAlignment="1"/>
    <xf numFmtId="0" fontId="3" fillId="0" borderId="0" xfId="131" applyFont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center" wrapText="1"/>
    </xf>
    <xf numFmtId="0" fontId="60" fillId="0" borderId="0" xfId="120" applyNumberFormat="1" applyFont="1" applyFill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left" wrapText="1"/>
    </xf>
    <xf numFmtId="0" fontId="60" fillId="0" borderId="0" xfId="120" applyFont="1" applyBorder="1" applyAlignment="1"/>
    <xf numFmtId="0" fontId="71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43" fillId="0" borderId="0" xfId="131" applyFont="1" applyBorder="1" applyAlignment="1" applyProtection="1">
      <alignment horizontal="left"/>
    </xf>
    <xf numFmtId="0" fontId="4" fillId="0" borderId="5" xfId="131" applyFont="1" applyBorder="1" applyAlignment="1" applyProtection="1">
      <alignment horizontal="center"/>
    </xf>
    <xf numFmtId="0" fontId="60" fillId="0" borderId="19" xfId="120" applyNumberFormat="1" applyFont="1" applyFill="1" applyBorder="1" applyAlignment="1" applyProtection="1">
      <alignment horizontal="center" wrapText="1"/>
    </xf>
    <xf numFmtId="0" fontId="60" fillId="0" borderId="20" xfId="120" applyNumberFormat="1" applyFont="1" applyFill="1" applyBorder="1" applyAlignment="1" applyProtection="1">
      <alignment horizontal="left"/>
    </xf>
    <xf numFmtId="0" fontId="60" fillId="0" borderId="21" xfId="120" applyNumberFormat="1" applyFont="1" applyFill="1" applyBorder="1" applyAlignment="1" applyProtection="1">
      <alignment horizontal="left" wrapText="1"/>
    </xf>
    <xf numFmtId="0" fontId="71" fillId="0" borderId="5" xfId="120" applyFont="1" applyBorder="1"/>
    <xf numFmtId="0" fontId="4" fillId="0" borderId="5" xfId="122" applyFont="1" applyBorder="1" applyAlignment="1"/>
    <xf numFmtId="0" fontId="60" fillId="0" borderId="8" xfId="120" applyFont="1" applyBorder="1" applyAlignment="1">
      <alignment horizontal="center"/>
    </xf>
    <xf numFmtId="0" fontId="60" fillId="0" borderId="19" xfId="120" applyFont="1" applyBorder="1" applyAlignment="1">
      <alignment horizontal="center"/>
    </xf>
    <xf numFmtId="0" fontId="94" fillId="0" borderId="8" xfId="120" applyNumberFormat="1" applyFont="1" applyFill="1" applyBorder="1" applyAlignment="1" applyProtection="1">
      <alignment horizontal="center" wrapText="1"/>
    </xf>
    <xf numFmtId="0" fontId="94" fillId="0" borderId="19" xfId="120" applyNumberFormat="1" applyFont="1" applyFill="1" applyBorder="1" applyAlignment="1" applyProtection="1">
      <alignment horizontal="center" wrapText="1"/>
    </xf>
    <xf numFmtId="0" fontId="94" fillId="0" borderId="8" xfId="120" applyFont="1" applyBorder="1" applyAlignment="1">
      <alignment horizontal="center"/>
    </xf>
    <xf numFmtId="0" fontId="94" fillId="0" borderId="19" xfId="12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11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0" fontId="57" fillId="0" borderId="12" xfId="0" applyFont="1" applyBorder="1" applyAlignment="1">
      <alignment horizontal="center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9" fontId="11" fillId="0" borderId="3" xfId="113" applyNumberFormat="1" applyFont="1" applyBorder="1" applyAlignment="1">
      <alignment horizontal="center" vertic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7" fillId="0" borderId="15" xfId="0" applyFont="1" applyBorder="1" applyAlignment="1">
      <alignment horizontal="center"/>
    </xf>
    <xf numFmtId="0" fontId="57" fillId="0" borderId="26" xfId="0" applyFont="1" applyBorder="1" applyAlignment="1">
      <alignment horizontal="center"/>
    </xf>
    <xf numFmtId="0" fontId="57" fillId="0" borderId="16" xfId="0" applyFont="1" applyBorder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27" xfId="0" applyFont="1" applyBorder="1" applyAlignment="1">
      <alignment horizontal="center"/>
    </xf>
    <xf numFmtId="0" fontId="57" fillId="0" borderId="14" xfId="0" applyFont="1" applyBorder="1" applyAlignment="1">
      <alignment horizontal="center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4" applyBorder="1" applyAlignment="1">
      <alignment horizontal="center" vertical="center" wrapText="1"/>
    </xf>
    <xf numFmtId="0" fontId="12" fillId="0" borderId="9" xfId="134" applyBorder="1" applyAlignment="1">
      <alignment horizontal="center" vertical="center" wrapText="1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8" fillId="0" borderId="3" xfId="122" applyFont="1" applyFill="1" applyBorder="1" applyAlignment="1">
      <alignment horizontal="center" vertical="center" wrapText="1"/>
    </xf>
    <xf numFmtId="0" fontId="68" fillId="0" borderId="3" xfId="122" applyFont="1" applyFill="1" applyBorder="1" applyAlignment="1">
      <alignment horizontal="center" vertical="center"/>
    </xf>
    <xf numFmtId="0" fontId="68" fillId="0" borderId="3" xfId="122" applyFont="1" applyFill="1" applyBorder="1" applyAlignment="1">
      <alignment horizontal="center"/>
    </xf>
    <xf numFmtId="0" fontId="68" fillId="0" borderId="20" xfId="122" applyFont="1" applyFill="1" applyBorder="1" applyAlignment="1">
      <alignment horizontal="center" vertical="center" wrapText="1"/>
    </xf>
    <xf numFmtId="0" fontId="68" fillId="0" borderId="18" xfId="122" applyFont="1" applyFill="1" applyBorder="1" applyAlignment="1">
      <alignment horizontal="center" vertical="center" wrapText="1"/>
    </xf>
    <xf numFmtId="0" fontId="68" fillId="0" borderId="21" xfId="122" applyFont="1" applyFill="1" applyBorder="1" applyAlignment="1">
      <alignment horizontal="center" vertical="center" wrapText="1"/>
    </xf>
    <xf numFmtId="0" fontId="68" fillId="0" borderId="29" xfId="122" applyFont="1" applyFill="1" applyBorder="1" applyAlignment="1">
      <alignment horizontal="center" vertical="center" wrapText="1"/>
    </xf>
    <xf numFmtId="0" fontId="68" fillId="0" borderId="23" xfId="122" applyFont="1" applyFill="1" applyBorder="1" applyAlignment="1">
      <alignment horizontal="center" vertical="center" wrapText="1"/>
    </xf>
    <xf numFmtId="0" fontId="68" fillId="0" borderId="25" xfId="122" applyFont="1" applyFill="1" applyBorder="1" applyAlignment="1">
      <alignment horizontal="center" vertical="center" wrapText="1"/>
    </xf>
    <xf numFmtId="0" fontId="68" fillId="0" borderId="30" xfId="122" applyFont="1" applyFill="1" applyBorder="1" applyAlignment="1">
      <alignment horizontal="left" vertical="center"/>
    </xf>
    <xf numFmtId="0" fontId="68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69" fillId="0" borderId="0" xfId="0" applyFont="1" applyFill="1" applyBorder="1" applyAlignment="1">
      <alignment horizontal="center"/>
    </xf>
    <xf numFmtId="0" fontId="70" fillId="0" borderId="0" xfId="0" applyFont="1" applyFill="1" applyAlignment="1">
      <alignment horizontal="left"/>
    </xf>
    <xf numFmtId="0" fontId="68" fillId="0" borderId="0" xfId="0" applyFont="1" applyFill="1" applyAlignment="1">
      <alignment horizontal="center"/>
    </xf>
  </cellXfs>
  <cellStyles count="185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heck Cell" xfId="65" builtinId="23" customBuiltin="1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4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_ds_anh_van_khoa_12_hk1" xfId="134"/>
    <cellStyle name="Normal_nv2_2003" xfId="135"/>
    <cellStyle name="Normal1" xfId="136"/>
    <cellStyle name="Note" xfId="137" builtinId="10" customBuiltin="1"/>
    <cellStyle name="Output" xfId="138" builtinId="21" customBuiltin="1"/>
    <cellStyle name="Percent (0)" xfId="139"/>
    <cellStyle name="Percent [2]" xfId="140"/>
    <cellStyle name="Percent 2" xfId="141"/>
    <cellStyle name="Percent 3" xfId="142"/>
    <cellStyle name="PERCENTAGE" xfId="143"/>
    <cellStyle name="PrePop Currency (0)" xfId="144"/>
    <cellStyle name="PrePop Currency (0) 2" xfId="145"/>
    <cellStyle name="PSChar" xfId="146"/>
    <cellStyle name="PSDate" xfId="147"/>
    <cellStyle name="PSDec" xfId="148"/>
    <cellStyle name="PSHeading" xfId="149"/>
    <cellStyle name="PSInt" xfId="150"/>
    <cellStyle name="PSSpacer" xfId="151"/>
    <cellStyle name="songuyen" xfId="152"/>
    <cellStyle name="Style 1" xfId="153"/>
    <cellStyle name="subhead" xfId="154"/>
    <cellStyle name="Text Indent A" xfId="155"/>
    <cellStyle name="Text Indent B" xfId="156"/>
    <cellStyle name="Text Indent B 2" xfId="157"/>
    <cellStyle name="Title" xfId="158" builtinId="15" customBuiltin="1"/>
    <cellStyle name="Total" xfId="159" builtinId="25" customBuiltin="1"/>
    <cellStyle name="Total 2" xfId="160"/>
    <cellStyle name="Warning Text" xfId="161" builtinId="11" customBuiltin="1"/>
    <cellStyle name="xuan" xfId="162"/>
    <cellStyle name="똿뗦먛귟 [0.00]_PRODUCT DETAIL Q1" xfId="163"/>
    <cellStyle name="똿뗦먛귟_PRODUCT DETAIL Q1" xfId="164"/>
    <cellStyle name="믅됞 [0.00]_PRODUCT DETAIL Q1" xfId="165"/>
    <cellStyle name="믅됞_PRODUCT DETAIL Q1" xfId="166"/>
    <cellStyle name="백분율_95" xfId="167"/>
    <cellStyle name="뷭?_BOOKSHIP" xfId="168"/>
    <cellStyle name="一般_00Q3902REV.1" xfId="169"/>
    <cellStyle name="千分位[0]_00Q3902REV.1" xfId="170"/>
    <cellStyle name="千分位_00Q3902REV.1" xfId="171"/>
    <cellStyle name="콤마 [0]_1202" xfId="172"/>
    <cellStyle name="콤마_1202" xfId="173"/>
    <cellStyle name="통화 [0]_1202" xfId="174"/>
    <cellStyle name="통화_1202" xfId="175"/>
    <cellStyle name="표준_(정보부문)월별인원계획" xfId="176"/>
    <cellStyle name="標準_Financial Prpsl" xfId="177"/>
    <cellStyle name="貨幣 [0]_00Q3902REV.1" xfId="178"/>
    <cellStyle name="貨幣[0]_BRE" xfId="179"/>
    <cellStyle name="貨幣_00Q3902REV.1" xfId="180"/>
    <cellStyle name=" [0.00]_ Att. 1- Cover" xfId="181"/>
    <cellStyle name="_ Att. 1- Cover" xfId="182"/>
    <cellStyle name="?_ Att. 1- Cover" xfId="183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0" t="s">
        <v>6</v>
      </c>
      <c r="B2" s="120"/>
      <c r="C2" s="120"/>
      <c r="D2" s="120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6"/>
    </row>
    <row r="6" spans="1:32" s="11" customFormat="1" ht="17.25" customHeight="1">
      <c r="A6" s="121" t="s">
        <v>4</v>
      </c>
      <c r="B6" s="10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1" customFormat="1" ht="63.75" customHeight="1">
      <c r="A7" s="122"/>
      <c r="B7" s="12"/>
      <c r="C7" s="125"/>
      <c r="D7" s="131"/>
      <c r="E7" s="112"/>
      <c r="F7" s="128"/>
      <c r="G7" s="125"/>
      <c r="H7" s="134"/>
      <c r="I7" s="13" t="s">
        <v>31</v>
      </c>
      <c r="J7" s="14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4" t="s">
        <v>36</v>
      </c>
      <c r="X7" s="14" t="s">
        <v>37</v>
      </c>
      <c r="Y7" s="14" t="s">
        <v>38</v>
      </c>
      <c r="Z7" s="14" t="s">
        <v>39</v>
      </c>
      <c r="AA7" s="139"/>
      <c r="AB7" s="140"/>
      <c r="AC7" s="140"/>
      <c r="AD7" s="141"/>
    </row>
    <row r="8" spans="1:32" s="18" customFormat="1" ht="21">
      <c r="A8" s="123"/>
      <c r="B8" s="15"/>
      <c r="C8" s="126"/>
      <c r="D8" s="132"/>
      <c r="E8" s="113"/>
      <c r="F8" s="129"/>
      <c r="G8" s="126"/>
      <c r="H8" s="13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2"/>
      <c r="AB8" s="143"/>
      <c r="AC8" s="143"/>
      <c r="AD8" s="14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17"/>
      <c r="AB9" s="118"/>
      <c r="AC9" s="118"/>
      <c r="AD9" s="119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05"/>
      <c r="AB10" s="106"/>
      <c r="AC10" s="106"/>
      <c r="AD10" s="107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05"/>
      <c r="AB11" s="106"/>
      <c r="AC11" s="106"/>
      <c r="AD11" s="107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05"/>
      <c r="AB12" s="106"/>
      <c r="AC12" s="106"/>
      <c r="AD12" s="107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05"/>
      <c r="AB13" s="106"/>
      <c r="AC13" s="106"/>
      <c r="AD13" s="107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05"/>
      <c r="AB14" s="106"/>
      <c r="AC14" s="106"/>
      <c r="AD14" s="107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05"/>
      <c r="AB15" s="106"/>
      <c r="AC15" s="106"/>
      <c r="AD15" s="107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05"/>
      <c r="AB16" s="106"/>
      <c r="AC16" s="106"/>
      <c r="AD16" s="107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05"/>
      <c r="AB17" s="106"/>
      <c r="AC17" s="106"/>
      <c r="AD17" s="107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05"/>
      <c r="AB18" s="106"/>
      <c r="AC18" s="106"/>
      <c r="AD18" s="107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05"/>
      <c r="AB19" s="106"/>
      <c r="AC19" s="106"/>
      <c r="AD19" s="107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05"/>
      <c r="AB20" s="106"/>
      <c r="AC20" s="106"/>
      <c r="AD20" s="107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05"/>
      <c r="AB21" s="106"/>
      <c r="AC21" s="106"/>
      <c r="AD21" s="107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05"/>
      <c r="AB22" s="106"/>
      <c r="AC22" s="106"/>
      <c r="AD22" s="107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4"/>
      <c r="AB23" s="115"/>
      <c r="AC23" s="115"/>
      <c r="AD23" s="116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4" t="s">
        <v>22</v>
      </c>
      <c r="L25" s="104"/>
      <c r="M25" s="104"/>
      <c r="N25" s="104"/>
      <c r="O25" s="104"/>
      <c r="P25" s="104"/>
      <c r="Q25" s="104"/>
      <c r="R25" s="104"/>
      <c r="T25" s="21"/>
      <c r="U25" s="21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4" t="s">
        <v>24</v>
      </c>
      <c r="L26" s="104"/>
      <c r="M26" s="104"/>
      <c r="N26" s="104"/>
      <c r="O26" s="104"/>
      <c r="P26" s="104"/>
      <c r="Q26" s="104"/>
      <c r="R26" s="104"/>
      <c r="S26" s="30"/>
      <c r="T26" s="30"/>
      <c r="U26" s="30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17"/>
      <c r="AB32" s="118"/>
      <c r="AC32" s="118"/>
      <c r="AD32" s="119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05"/>
      <c r="AB33" s="106"/>
      <c r="AC33" s="106"/>
      <c r="AD33" s="107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05"/>
      <c r="AB34" s="106"/>
      <c r="AC34" s="106"/>
      <c r="AD34" s="107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05"/>
      <c r="AB35" s="106"/>
      <c r="AC35" s="106"/>
      <c r="AD35" s="107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05"/>
      <c r="AB36" s="106"/>
      <c r="AC36" s="106"/>
      <c r="AD36" s="107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05"/>
      <c r="AB37" s="106"/>
      <c r="AC37" s="106"/>
      <c r="AD37" s="107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05"/>
      <c r="AB38" s="106"/>
      <c r="AC38" s="106"/>
      <c r="AD38" s="107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05"/>
      <c r="AB39" s="106"/>
      <c r="AC39" s="106"/>
      <c r="AD39" s="107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05"/>
      <c r="AB40" s="106"/>
      <c r="AC40" s="106"/>
      <c r="AD40" s="107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05"/>
      <c r="AB41" s="106"/>
      <c r="AC41" s="106"/>
      <c r="AD41" s="107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05"/>
      <c r="AB42" s="106"/>
      <c r="AC42" s="106"/>
      <c r="AD42" s="107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05"/>
      <c r="AB43" s="106"/>
      <c r="AC43" s="106"/>
      <c r="AD43" s="107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05"/>
      <c r="AB44" s="106"/>
      <c r="AC44" s="106"/>
      <c r="AD44" s="107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05"/>
      <c r="AB45" s="106"/>
      <c r="AC45" s="106"/>
      <c r="AD45" s="107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4"/>
      <c r="AB46" s="115"/>
      <c r="AC46" s="115"/>
      <c r="AD46" s="116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4" t="s">
        <v>22</v>
      </c>
      <c r="L48" s="104"/>
      <c r="M48" s="104"/>
      <c r="N48" s="104"/>
      <c r="O48" s="104"/>
      <c r="P48" s="104"/>
      <c r="Q48" s="104"/>
      <c r="R48" s="104"/>
      <c r="T48" s="21"/>
      <c r="U48" s="21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4" t="s">
        <v>24</v>
      </c>
      <c r="L49" s="104"/>
      <c r="M49" s="104"/>
      <c r="N49" s="104"/>
      <c r="O49" s="104"/>
      <c r="P49" s="104"/>
      <c r="Q49" s="104"/>
      <c r="R49" s="104"/>
      <c r="S49" s="30"/>
      <c r="T49" s="30"/>
      <c r="U49" s="30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7"/>
      <c r="AB55" s="118"/>
      <c r="AC55" s="118"/>
      <c r="AD55" s="119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5"/>
      <c r="AB56" s="106"/>
      <c r="AC56" s="106"/>
      <c r="AD56" s="107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5"/>
      <c r="AB57" s="106"/>
      <c r="AC57" s="106"/>
      <c r="AD57" s="107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5"/>
      <c r="AB58" s="106"/>
      <c r="AC58" s="106"/>
      <c r="AD58" s="107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5"/>
      <c r="AB59" s="106"/>
      <c r="AC59" s="106"/>
      <c r="AD59" s="107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5"/>
      <c r="AB60" s="106"/>
      <c r="AC60" s="106"/>
      <c r="AD60" s="107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5"/>
      <c r="AB61" s="106"/>
      <c r="AC61" s="106"/>
      <c r="AD61" s="107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5"/>
      <c r="AB62" s="106"/>
      <c r="AC62" s="106"/>
      <c r="AD62" s="107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5"/>
      <c r="AB63" s="106"/>
      <c r="AC63" s="106"/>
      <c r="AD63" s="107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5"/>
      <c r="AB64" s="106"/>
      <c r="AC64" s="106"/>
      <c r="AD64" s="107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5"/>
      <c r="AB65" s="106"/>
      <c r="AC65" s="106"/>
      <c r="AD65" s="107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5"/>
      <c r="AB66" s="106"/>
      <c r="AC66" s="106"/>
      <c r="AD66" s="107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5"/>
      <c r="AB67" s="106"/>
      <c r="AC67" s="106"/>
      <c r="AD67" s="107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5"/>
      <c r="AB68" s="106"/>
      <c r="AC68" s="106"/>
      <c r="AD68" s="107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4"/>
      <c r="AB69" s="115"/>
      <c r="AC69" s="115"/>
      <c r="AD69" s="116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4" t="s">
        <v>22</v>
      </c>
      <c r="L71" s="104"/>
      <c r="M71" s="104"/>
      <c r="N71" s="104"/>
      <c r="O71" s="104"/>
      <c r="P71" s="104"/>
      <c r="Q71" s="104"/>
      <c r="R71" s="104"/>
      <c r="T71" s="21"/>
      <c r="U71" s="21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4" t="s">
        <v>24</v>
      </c>
      <c r="L72" s="104"/>
      <c r="M72" s="104"/>
      <c r="N72" s="104"/>
      <c r="O72" s="104"/>
      <c r="P72" s="104"/>
      <c r="Q72" s="104"/>
      <c r="R72" s="104"/>
      <c r="S72" s="30"/>
      <c r="T72" s="30"/>
      <c r="U72" s="30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7"/>
      <c r="AB78" s="118"/>
      <c r="AC78" s="118"/>
      <c r="AD78" s="119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5"/>
      <c r="AB79" s="106"/>
      <c r="AC79" s="106"/>
      <c r="AD79" s="107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5"/>
      <c r="AB80" s="106"/>
      <c r="AC80" s="106"/>
      <c r="AD80" s="107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5"/>
      <c r="AB81" s="106"/>
      <c r="AC81" s="106"/>
      <c r="AD81" s="107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5"/>
      <c r="AB82" s="106"/>
      <c r="AC82" s="106"/>
      <c r="AD82" s="107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5"/>
      <c r="AB83" s="106"/>
      <c r="AC83" s="106"/>
      <c r="AD83" s="107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5"/>
      <c r="AB84" s="106"/>
      <c r="AC84" s="106"/>
      <c r="AD84" s="107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5"/>
      <c r="AB85" s="106"/>
      <c r="AC85" s="106"/>
      <c r="AD85" s="107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5"/>
      <c r="AB86" s="106"/>
      <c r="AC86" s="106"/>
      <c r="AD86" s="107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5"/>
      <c r="AB87" s="106"/>
      <c r="AC87" s="106"/>
      <c r="AD87" s="107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5"/>
      <c r="AB88" s="106"/>
      <c r="AC88" s="106"/>
      <c r="AD88" s="107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5"/>
      <c r="AB89" s="106"/>
      <c r="AC89" s="106"/>
      <c r="AD89" s="107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5"/>
      <c r="AB90" s="106"/>
      <c r="AC90" s="106"/>
      <c r="AD90" s="107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5"/>
      <c r="AB91" s="106"/>
      <c r="AC91" s="106"/>
      <c r="AD91" s="107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4"/>
      <c r="AB92" s="115"/>
      <c r="AC92" s="115"/>
      <c r="AD92" s="116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04" t="s">
        <v>22</v>
      </c>
      <c r="L94" s="104"/>
      <c r="M94" s="104"/>
      <c r="N94" s="104"/>
      <c r="O94" s="104"/>
      <c r="P94" s="104"/>
      <c r="Q94" s="104"/>
      <c r="R94" s="104"/>
      <c r="T94" s="21"/>
      <c r="U94" s="21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4" t="s">
        <v>24</v>
      </c>
      <c r="L95" s="104"/>
      <c r="M95" s="104"/>
      <c r="N95" s="104"/>
      <c r="O95" s="104"/>
      <c r="P95" s="104"/>
      <c r="Q95" s="104"/>
      <c r="R95" s="104"/>
      <c r="S95" s="30"/>
      <c r="T95" s="30"/>
      <c r="U95" s="30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0" t="s">
        <v>6</v>
      </c>
      <c r="B2" s="120"/>
      <c r="C2" s="120"/>
      <c r="D2" s="120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6"/>
    </row>
    <row r="6" spans="1:32" s="11" customFormat="1" ht="17.25" customHeight="1">
      <c r="A6" s="121" t="s">
        <v>4</v>
      </c>
      <c r="B6" s="10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1" customFormat="1" ht="63.75" customHeight="1">
      <c r="A7" s="122"/>
      <c r="B7" s="12"/>
      <c r="C7" s="125"/>
      <c r="D7" s="131"/>
      <c r="E7" s="112"/>
      <c r="F7" s="128"/>
      <c r="G7" s="125"/>
      <c r="H7" s="134"/>
      <c r="I7" s="13" t="s">
        <v>31</v>
      </c>
      <c r="J7" s="14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4" t="s">
        <v>36</v>
      </c>
      <c r="X7" s="14" t="s">
        <v>37</v>
      </c>
      <c r="Y7" s="14" t="s">
        <v>38</v>
      </c>
      <c r="Z7" s="14" t="s">
        <v>39</v>
      </c>
      <c r="AA7" s="139"/>
      <c r="AB7" s="140"/>
      <c r="AC7" s="140"/>
      <c r="AD7" s="141"/>
    </row>
    <row r="8" spans="1:32" s="18" customFormat="1" ht="21">
      <c r="A8" s="123"/>
      <c r="B8" s="15"/>
      <c r="C8" s="126"/>
      <c r="D8" s="132"/>
      <c r="E8" s="113"/>
      <c r="F8" s="129"/>
      <c r="G8" s="126"/>
      <c r="H8" s="13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2"/>
      <c r="AB8" s="143"/>
      <c r="AC8" s="143"/>
      <c r="AD8" s="14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4" t="s">
        <v>22</v>
      </c>
      <c r="L25" s="104"/>
      <c r="M25" s="104"/>
      <c r="N25" s="104"/>
      <c r="O25" s="104"/>
      <c r="P25" s="104"/>
      <c r="Q25" s="104"/>
      <c r="R25" s="104"/>
      <c r="T25" s="21"/>
      <c r="U25" s="21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4" t="s">
        <v>24</v>
      </c>
      <c r="L26" s="104"/>
      <c r="M26" s="104"/>
      <c r="N26" s="104"/>
      <c r="O26" s="104"/>
      <c r="P26" s="104"/>
      <c r="Q26" s="104"/>
      <c r="R26" s="104"/>
      <c r="S26" s="30"/>
      <c r="T26" s="30"/>
      <c r="U26" s="30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4" t="s">
        <v>22</v>
      </c>
      <c r="L48" s="104"/>
      <c r="M48" s="104"/>
      <c r="N48" s="104"/>
      <c r="O48" s="104"/>
      <c r="P48" s="104"/>
      <c r="Q48" s="104"/>
      <c r="R48" s="104"/>
      <c r="T48" s="21"/>
      <c r="U48" s="21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4" t="s">
        <v>24</v>
      </c>
      <c r="L49" s="104"/>
      <c r="M49" s="104"/>
      <c r="N49" s="104"/>
      <c r="O49" s="104"/>
      <c r="P49" s="104"/>
      <c r="Q49" s="104"/>
      <c r="R49" s="104"/>
      <c r="S49" s="30"/>
      <c r="T49" s="30"/>
      <c r="U49" s="30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7"/>
      <c r="AB55" s="118"/>
      <c r="AC55" s="118"/>
      <c r="AD55" s="119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5"/>
      <c r="AB56" s="106"/>
      <c r="AC56" s="106"/>
      <c r="AD56" s="107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5"/>
      <c r="AB57" s="106"/>
      <c r="AC57" s="106"/>
      <c r="AD57" s="107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5"/>
      <c r="AB58" s="106"/>
      <c r="AC58" s="106"/>
      <c r="AD58" s="107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5"/>
      <c r="AB59" s="106"/>
      <c r="AC59" s="106"/>
      <c r="AD59" s="107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5"/>
      <c r="AB60" s="106"/>
      <c r="AC60" s="106"/>
      <c r="AD60" s="107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5"/>
      <c r="AB61" s="106"/>
      <c r="AC61" s="106"/>
      <c r="AD61" s="107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5"/>
      <c r="AB62" s="106"/>
      <c r="AC62" s="106"/>
      <c r="AD62" s="107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5"/>
      <c r="AB63" s="106"/>
      <c r="AC63" s="106"/>
      <c r="AD63" s="107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5"/>
      <c r="AB64" s="106"/>
      <c r="AC64" s="106"/>
      <c r="AD64" s="107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5"/>
      <c r="AB65" s="106"/>
      <c r="AC65" s="106"/>
      <c r="AD65" s="107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5"/>
      <c r="AB66" s="106"/>
      <c r="AC66" s="106"/>
      <c r="AD66" s="107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5"/>
      <c r="AB67" s="106"/>
      <c r="AC67" s="106"/>
      <c r="AD67" s="107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5"/>
      <c r="AB68" s="106"/>
      <c r="AC68" s="106"/>
      <c r="AD68" s="107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4"/>
      <c r="AB69" s="115"/>
      <c r="AC69" s="115"/>
      <c r="AD69" s="116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04" t="s">
        <v>22</v>
      </c>
      <c r="L71" s="104"/>
      <c r="M71" s="104"/>
      <c r="N71" s="104"/>
      <c r="O71" s="104"/>
      <c r="P71" s="104"/>
      <c r="Q71" s="104"/>
      <c r="R71" s="104"/>
      <c r="T71" s="21"/>
      <c r="U71" s="21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4" t="s">
        <v>24</v>
      </c>
      <c r="L72" s="104"/>
      <c r="M72" s="104"/>
      <c r="N72" s="104"/>
      <c r="O72" s="104"/>
      <c r="P72" s="104"/>
      <c r="Q72" s="104"/>
      <c r="R72" s="104"/>
      <c r="S72" s="30"/>
      <c r="T72" s="30"/>
      <c r="U72" s="30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7"/>
      <c r="AB78" s="118"/>
      <c r="AC78" s="118"/>
      <c r="AD78" s="119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5"/>
      <c r="AB79" s="106"/>
      <c r="AC79" s="106"/>
      <c r="AD79" s="107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5"/>
      <c r="AB80" s="106"/>
      <c r="AC80" s="106"/>
      <c r="AD80" s="107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5"/>
      <c r="AB81" s="106"/>
      <c r="AC81" s="106"/>
      <c r="AD81" s="107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5"/>
      <c r="AB82" s="106"/>
      <c r="AC82" s="106"/>
      <c r="AD82" s="107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5"/>
      <c r="AB83" s="106"/>
      <c r="AC83" s="106"/>
      <c r="AD83" s="107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5"/>
      <c r="AB84" s="106"/>
      <c r="AC84" s="106"/>
      <c r="AD84" s="107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5"/>
      <c r="AB85" s="106"/>
      <c r="AC85" s="106"/>
      <c r="AD85" s="107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5"/>
      <c r="AB86" s="106"/>
      <c r="AC86" s="106"/>
      <c r="AD86" s="107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5"/>
      <c r="AB87" s="106"/>
      <c r="AC87" s="106"/>
      <c r="AD87" s="107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5"/>
      <c r="AB88" s="106"/>
      <c r="AC88" s="106"/>
      <c r="AD88" s="107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5"/>
      <c r="AB89" s="106"/>
      <c r="AC89" s="106"/>
      <c r="AD89" s="107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5"/>
      <c r="AB90" s="106"/>
      <c r="AC90" s="106"/>
      <c r="AD90" s="107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5"/>
      <c r="AB91" s="106"/>
      <c r="AC91" s="106"/>
      <c r="AD91" s="107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4"/>
      <c r="AB92" s="115"/>
      <c r="AC92" s="115"/>
      <c r="AD92" s="11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04" t="s">
        <v>22</v>
      </c>
      <c r="L94" s="104"/>
      <c r="M94" s="104"/>
      <c r="N94" s="104"/>
      <c r="O94" s="104"/>
      <c r="P94" s="104"/>
      <c r="Q94" s="104"/>
      <c r="R94" s="104"/>
      <c r="T94" s="21"/>
      <c r="U94" s="21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4" t="s">
        <v>24</v>
      </c>
      <c r="L95" s="104"/>
      <c r="M95" s="104"/>
      <c r="N95" s="104"/>
      <c r="O95" s="104"/>
      <c r="P95" s="104"/>
      <c r="Q95" s="104"/>
      <c r="R95" s="104"/>
      <c r="S95" s="30"/>
      <c r="T95" s="30"/>
      <c r="U95" s="30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0" t="s">
        <v>6</v>
      </c>
      <c r="B2" s="120"/>
      <c r="C2" s="120"/>
      <c r="D2" s="120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6"/>
    </row>
    <row r="6" spans="1:32" s="11" customFormat="1" ht="17.25" customHeight="1">
      <c r="A6" s="121" t="s">
        <v>4</v>
      </c>
      <c r="B6" s="10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1" customFormat="1" ht="63.75" customHeight="1">
      <c r="A7" s="122"/>
      <c r="B7" s="12"/>
      <c r="C7" s="125"/>
      <c r="D7" s="131"/>
      <c r="E7" s="112"/>
      <c r="F7" s="128"/>
      <c r="G7" s="125"/>
      <c r="H7" s="134"/>
      <c r="I7" s="13" t="s">
        <v>31</v>
      </c>
      <c r="J7" s="14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4" t="s">
        <v>36</v>
      </c>
      <c r="X7" s="14" t="s">
        <v>37</v>
      </c>
      <c r="Y7" s="14" t="s">
        <v>38</v>
      </c>
      <c r="Z7" s="14" t="s">
        <v>39</v>
      </c>
      <c r="AA7" s="139"/>
      <c r="AB7" s="140"/>
      <c r="AC7" s="140"/>
      <c r="AD7" s="141"/>
    </row>
    <row r="8" spans="1:32" s="18" customFormat="1" ht="21">
      <c r="A8" s="123"/>
      <c r="B8" s="15"/>
      <c r="C8" s="126"/>
      <c r="D8" s="132"/>
      <c r="E8" s="113"/>
      <c r="F8" s="129"/>
      <c r="G8" s="126"/>
      <c r="H8" s="13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2"/>
      <c r="AB8" s="143"/>
      <c r="AC8" s="143"/>
      <c r="AD8" s="14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4" t="s">
        <v>22</v>
      </c>
      <c r="L25" s="104"/>
      <c r="M25" s="104"/>
      <c r="N25" s="104"/>
      <c r="O25" s="104"/>
      <c r="P25" s="104"/>
      <c r="Q25" s="104"/>
      <c r="R25" s="104"/>
      <c r="T25" s="21"/>
      <c r="U25" s="21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4" t="s">
        <v>24</v>
      </c>
      <c r="L26" s="104"/>
      <c r="M26" s="104"/>
      <c r="N26" s="104"/>
      <c r="O26" s="104"/>
      <c r="P26" s="104"/>
      <c r="Q26" s="104"/>
      <c r="R26" s="104"/>
      <c r="S26" s="30"/>
      <c r="T26" s="30"/>
      <c r="U26" s="30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4" t="s">
        <v>22</v>
      </c>
      <c r="L48" s="104"/>
      <c r="M48" s="104"/>
      <c r="N48" s="104"/>
      <c r="O48" s="104"/>
      <c r="P48" s="104"/>
      <c r="Q48" s="104"/>
      <c r="R48" s="104"/>
      <c r="T48" s="21"/>
      <c r="U48" s="21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4" t="s">
        <v>24</v>
      </c>
      <c r="L49" s="104"/>
      <c r="M49" s="104"/>
      <c r="N49" s="104"/>
      <c r="O49" s="104"/>
      <c r="P49" s="104"/>
      <c r="Q49" s="104"/>
      <c r="R49" s="104"/>
      <c r="S49" s="30"/>
      <c r="T49" s="30"/>
      <c r="U49" s="30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4" t="s">
        <v>22</v>
      </c>
      <c r="L71" s="104"/>
      <c r="M71" s="104"/>
      <c r="N71" s="104"/>
      <c r="O71" s="104"/>
      <c r="P71" s="104"/>
      <c r="Q71" s="104"/>
      <c r="R71" s="104"/>
      <c r="T71" s="21"/>
      <c r="U71" s="21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4" t="s">
        <v>24</v>
      </c>
      <c r="L72" s="104"/>
      <c r="M72" s="104"/>
      <c r="N72" s="104"/>
      <c r="O72" s="104"/>
      <c r="P72" s="104"/>
      <c r="Q72" s="104"/>
      <c r="R72" s="104"/>
      <c r="S72" s="30"/>
      <c r="T72" s="30"/>
      <c r="U72" s="30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7"/>
      <c r="AB78" s="118"/>
      <c r="AC78" s="118"/>
      <c r="AD78" s="119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5"/>
      <c r="AB79" s="106"/>
      <c r="AC79" s="106"/>
      <c r="AD79" s="107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5"/>
      <c r="AB80" s="106"/>
      <c r="AC80" s="106"/>
      <c r="AD80" s="107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5"/>
      <c r="AB81" s="106"/>
      <c r="AC81" s="106"/>
      <c r="AD81" s="107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5"/>
      <c r="AB82" s="106"/>
      <c r="AC82" s="106"/>
      <c r="AD82" s="107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5"/>
      <c r="AB83" s="106"/>
      <c r="AC83" s="106"/>
      <c r="AD83" s="107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5"/>
      <c r="AB84" s="106"/>
      <c r="AC84" s="106"/>
      <c r="AD84" s="107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5"/>
      <c r="AB85" s="106"/>
      <c r="AC85" s="106"/>
      <c r="AD85" s="107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5"/>
      <c r="AB86" s="106"/>
      <c r="AC86" s="106"/>
      <c r="AD86" s="107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5"/>
      <c r="AB87" s="106"/>
      <c r="AC87" s="106"/>
      <c r="AD87" s="107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5"/>
      <c r="AB88" s="106"/>
      <c r="AC88" s="106"/>
      <c r="AD88" s="107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5"/>
      <c r="AB89" s="106"/>
      <c r="AC89" s="106"/>
      <c r="AD89" s="107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5"/>
      <c r="AB90" s="106"/>
      <c r="AC90" s="106"/>
      <c r="AD90" s="107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5"/>
      <c r="AB91" s="106"/>
      <c r="AC91" s="106"/>
      <c r="AD91" s="107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4"/>
      <c r="AB92" s="115"/>
      <c r="AC92" s="115"/>
      <c r="AD92" s="11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04" t="s">
        <v>22</v>
      </c>
      <c r="L94" s="104"/>
      <c r="M94" s="104"/>
      <c r="N94" s="104"/>
      <c r="O94" s="104"/>
      <c r="P94" s="104"/>
      <c r="Q94" s="104"/>
      <c r="R94" s="104"/>
      <c r="T94" s="21"/>
      <c r="U94" s="21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4" t="s">
        <v>24</v>
      </c>
      <c r="L95" s="104"/>
      <c r="M95" s="104"/>
      <c r="N95" s="104"/>
      <c r="O95" s="104"/>
      <c r="P95" s="104"/>
      <c r="Q95" s="104"/>
      <c r="R95" s="104"/>
      <c r="S95" s="30"/>
      <c r="T95" s="30"/>
      <c r="U95" s="30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0" t="s">
        <v>6</v>
      </c>
      <c r="B2" s="120"/>
      <c r="C2" s="120"/>
      <c r="D2" s="120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6"/>
    </row>
    <row r="6" spans="1:32" s="11" customFormat="1" ht="17.25" customHeight="1">
      <c r="A6" s="121" t="s">
        <v>4</v>
      </c>
      <c r="B6" s="10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1" customFormat="1" ht="63.75" customHeight="1">
      <c r="A7" s="122"/>
      <c r="B7" s="12"/>
      <c r="C7" s="125"/>
      <c r="D7" s="131"/>
      <c r="E7" s="112"/>
      <c r="F7" s="128"/>
      <c r="G7" s="125"/>
      <c r="H7" s="134"/>
      <c r="I7" s="13" t="s">
        <v>31</v>
      </c>
      <c r="J7" s="14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4" t="s">
        <v>36</v>
      </c>
      <c r="X7" s="14" t="s">
        <v>37</v>
      </c>
      <c r="Y7" s="14" t="s">
        <v>38</v>
      </c>
      <c r="Z7" s="14" t="s">
        <v>39</v>
      </c>
      <c r="AA7" s="139"/>
      <c r="AB7" s="140"/>
      <c r="AC7" s="140"/>
      <c r="AD7" s="141"/>
    </row>
    <row r="8" spans="1:32" s="18" customFormat="1" ht="21">
      <c r="A8" s="123"/>
      <c r="B8" s="15"/>
      <c r="C8" s="126"/>
      <c r="D8" s="132"/>
      <c r="E8" s="113"/>
      <c r="F8" s="129"/>
      <c r="G8" s="126"/>
      <c r="H8" s="13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2"/>
      <c r="AB8" s="143"/>
      <c r="AC8" s="143"/>
      <c r="AD8" s="14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4" t="s">
        <v>22</v>
      </c>
      <c r="L25" s="104"/>
      <c r="M25" s="104"/>
      <c r="N25" s="104"/>
      <c r="O25" s="104"/>
      <c r="P25" s="104"/>
      <c r="Q25" s="104"/>
      <c r="R25" s="104"/>
      <c r="T25" s="21"/>
      <c r="U25" s="21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4" t="s">
        <v>24</v>
      </c>
      <c r="L26" s="104"/>
      <c r="M26" s="104"/>
      <c r="N26" s="104"/>
      <c r="O26" s="104"/>
      <c r="P26" s="104"/>
      <c r="Q26" s="104"/>
      <c r="R26" s="104"/>
      <c r="S26" s="30"/>
      <c r="T26" s="30"/>
      <c r="U26" s="30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4" t="s">
        <v>22</v>
      </c>
      <c r="L48" s="104"/>
      <c r="M48" s="104"/>
      <c r="N48" s="104"/>
      <c r="O48" s="104"/>
      <c r="P48" s="104"/>
      <c r="Q48" s="104"/>
      <c r="R48" s="104"/>
      <c r="T48" s="21"/>
      <c r="U48" s="21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4" t="s">
        <v>24</v>
      </c>
      <c r="L49" s="104"/>
      <c r="M49" s="104"/>
      <c r="N49" s="104"/>
      <c r="O49" s="104"/>
      <c r="P49" s="104"/>
      <c r="Q49" s="104"/>
      <c r="R49" s="104"/>
      <c r="S49" s="30"/>
      <c r="T49" s="30"/>
      <c r="U49" s="30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4" t="s">
        <v>22</v>
      </c>
      <c r="L71" s="104"/>
      <c r="M71" s="104"/>
      <c r="N71" s="104"/>
      <c r="O71" s="104"/>
      <c r="P71" s="104"/>
      <c r="Q71" s="104"/>
      <c r="R71" s="104"/>
      <c r="T71" s="21"/>
      <c r="U71" s="21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4" t="s">
        <v>24</v>
      </c>
      <c r="L72" s="104"/>
      <c r="M72" s="104"/>
      <c r="N72" s="104"/>
      <c r="O72" s="104"/>
      <c r="P72" s="104"/>
      <c r="Q72" s="104"/>
      <c r="R72" s="104"/>
      <c r="S72" s="30"/>
      <c r="T72" s="30"/>
      <c r="U72" s="30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04" t="s">
        <v>22</v>
      </c>
      <c r="L94" s="104"/>
      <c r="M94" s="104"/>
      <c r="N94" s="104"/>
      <c r="O94" s="104"/>
      <c r="P94" s="104"/>
      <c r="Q94" s="104"/>
      <c r="R94" s="104"/>
      <c r="T94" s="21"/>
      <c r="U94" s="21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4" t="s">
        <v>24</v>
      </c>
      <c r="L95" s="104"/>
      <c r="M95" s="104"/>
      <c r="N95" s="104"/>
      <c r="O95" s="104"/>
      <c r="P95" s="104"/>
      <c r="Q95" s="104"/>
      <c r="R95" s="104"/>
      <c r="S95" s="30"/>
      <c r="T95" s="30"/>
      <c r="U95" s="30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1" t="s">
        <v>57</v>
      </c>
      <c r="D1" s="171"/>
      <c r="E1" s="57"/>
      <c r="F1" s="171" t="s">
        <v>58</v>
      </c>
      <c r="G1" s="171"/>
      <c r="H1" s="171"/>
      <c r="I1" s="171"/>
      <c r="J1" s="171"/>
      <c r="K1" s="58" t="s">
        <v>74</v>
      </c>
    </row>
    <row r="2" spans="1:13" s="56" customFormat="1">
      <c r="C2" s="171" t="s">
        <v>59</v>
      </c>
      <c r="D2" s="171"/>
      <c r="E2" s="59" t="str">
        <f>[1]!ExtractElement(K1,1,"-")</f>
        <v>302/1</v>
      </c>
      <c r="F2" s="171" t="e">
        <f>"(KHÓA K17: "&amp;VLOOKUP($E$2&amp;"-"&amp;$C$3,#REF!,11,0)&amp;")"</f>
        <v>#REF!</v>
      </c>
      <c r="G2" s="171"/>
      <c r="H2" s="171"/>
      <c r="I2" s="171"/>
      <c r="J2" s="171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str">
        <f>[1]!ExtractElement(K1,2,"-")</f>
        <v>15</v>
      </c>
      <c r="D3" s="172" t="e">
        <f>"MÔN :"&amp;VLOOKUP($E$2&amp;"-"&amp;$C$3,#REF!,6,0) &amp;"* MÃ MÔN:ENG "&amp;VLOOKUP($E$2&amp;"-"&amp;$C$3,#REF!,5,0)</f>
        <v>#REF!</v>
      </c>
      <c r="E3" s="172"/>
      <c r="F3" s="172"/>
      <c r="G3" s="172"/>
      <c r="H3" s="172"/>
      <c r="I3" s="172"/>
      <c r="J3" s="172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3" t="e">
        <f>"Thời gian:" &amp;VLOOKUP($E$2&amp;"-"&amp;$C$3,#REF!,8,0)&amp;" - Ngày "&amp;TEXT(VLOOKUP($E$2&amp;"-"&amp;$C$3,#REF!,7,0),"dd/mm/yyyy")&amp;" - Phòng: "&amp;$E$2 &amp; " - cơ sở:  "&amp;VLOOKUP($E$2&amp;"-"&amp;$C$3,#REF!,9,0)</f>
        <v>#REF!</v>
      </c>
      <c r="C4" s="173"/>
      <c r="D4" s="173"/>
      <c r="E4" s="173"/>
      <c r="F4" s="173"/>
      <c r="G4" s="173"/>
      <c r="H4" s="173"/>
      <c r="I4" s="173"/>
      <c r="J4" s="173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64" t="s">
        <v>69</v>
      </c>
      <c r="J7" s="64" t="s">
        <v>70</v>
      </c>
      <c r="K7" s="166"/>
      <c r="L7" s="167"/>
      <c r="M7" s="168"/>
    </row>
    <row r="8" spans="1:13" ht="20.100000000000001" customHeight="1">
      <c r="A8" t="e">
        <f>VLOOKUP($E$2&amp;"-"&amp;$C$3,#REF!,3,FALSE)</f>
        <v>#REF!</v>
      </c>
      <c r="B8" s="65">
        <v>1</v>
      </c>
      <c r="C8" s="66" t="e">
        <f>IF($A8&gt;0,VLOOKUP($A8,#REF!,4),"")</f>
        <v>#REF!</v>
      </c>
      <c r="D8" s="67" t="e">
        <f>IF($A8&gt;0,VLOOKUP($A8,#REF!,5),"")</f>
        <v>#REF!</v>
      </c>
      <c r="E8" s="68" t="e">
        <f>IF($A8&gt;0,VLOOKUP($A8,#REF!,6),"")</f>
        <v>#REF!</v>
      </c>
      <c r="F8" s="98" t="e">
        <f>IF($A8&gt;0,VLOOKUP($A8,#REF!,8),"")</f>
        <v>#REF!</v>
      </c>
      <c r="G8" s="69"/>
      <c r="H8" s="70"/>
      <c r="I8" s="70"/>
      <c r="J8" s="70"/>
      <c r="K8" s="157" t="e">
        <f>IF($A8&gt;0,VLOOKUP($A8,#REF!,16,0),"")</f>
        <v>#REF!</v>
      </c>
      <c r="L8" s="158"/>
      <c r="M8" s="159"/>
    </row>
    <row r="9" spans="1:13" ht="20.100000000000001" customHeight="1">
      <c r="A9" t="e">
        <f>IF(B9&gt;VLOOKUP($E$2&amp;"-"&amp;$C$3,#REF!,2,FALSE),0,A8+1)</f>
        <v>#REF!</v>
      </c>
      <c r="B9" s="65">
        <f t="shared" ref="B9:B72" si="0">B8+1</f>
        <v>2</v>
      </c>
      <c r="C9" s="66" t="e">
        <f>IF($A9&gt;0,VLOOKUP($A9,#REF!,4),"")</f>
        <v>#REF!</v>
      </c>
      <c r="D9" s="67" t="e">
        <f>IF($A9&gt;0,VLOOKUP($A9,#REF!,5),"")</f>
        <v>#REF!</v>
      </c>
      <c r="E9" s="68" t="e">
        <f>IF($A9&gt;0,VLOOKUP($A9,#REF!,6),"")</f>
        <v>#REF!</v>
      </c>
      <c r="F9" s="98" t="e">
        <f>IF($A9&gt;0,VLOOKUP($A9,#REF!,8),"")</f>
        <v>#REF!</v>
      </c>
      <c r="G9" s="69"/>
      <c r="H9" s="70"/>
      <c r="I9" s="70"/>
      <c r="J9" s="70"/>
      <c r="K9" s="154" t="e">
        <f>IF($A9&gt;0,VLOOKUP($A9,#REF!,16,0),"")</f>
        <v>#REF!</v>
      </c>
      <c r="L9" s="155"/>
      <c r="M9" s="156"/>
    </row>
    <row r="10" spans="1:13" ht="20.100000000000001" customHeight="1">
      <c r="A10" t="e">
        <f>IF(B10&gt;VLOOKUP($E$2&amp;"-"&amp;$C$3,#REF!,2,FALSE),0,A9+1)</f>
        <v>#REF!</v>
      </c>
      <c r="B10" s="65">
        <f t="shared" si="0"/>
        <v>3</v>
      </c>
      <c r="C10" s="66" t="e">
        <f>IF($A10&gt;0,VLOOKUP($A10,#REF!,4),"")</f>
        <v>#REF!</v>
      </c>
      <c r="D10" s="67" t="e">
        <f>IF($A10&gt;0,VLOOKUP($A10,#REF!,5),"")</f>
        <v>#REF!</v>
      </c>
      <c r="E10" s="68" t="e">
        <f>IF($A10&gt;0,VLOOKUP($A10,#REF!,6),"")</f>
        <v>#REF!</v>
      </c>
      <c r="F10" s="98" t="e">
        <f>IF($A10&gt;0,VLOOKUP($A10,#REF!,8),"")</f>
        <v>#REF!</v>
      </c>
      <c r="G10" s="69"/>
      <c r="H10" s="70"/>
      <c r="I10" s="70"/>
      <c r="J10" s="70"/>
      <c r="K10" s="154" t="e">
        <f>IF($A10&gt;0,VLOOKUP($A10,#REF!,16,0),"")</f>
        <v>#REF!</v>
      </c>
      <c r="L10" s="155"/>
      <c r="M10" s="156"/>
    </row>
    <row r="11" spans="1:13" ht="20.100000000000001" customHeight="1">
      <c r="A11" t="e">
        <f>IF(B11&gt;VLOOKUP($E$2&amp;"-"&amp;$C$3,#REF!,2,FALSE),0,A10+1)</f>
        <v>#REF!</v>
      </c>
      <c r="B11" s="65">
        <f t="shared" si="0"/>
        <v>4</v>
      </c>
      <c r="C11" s="66" t="e">
        <f>IF($A11&gt;0,VLOOKUP($A11,#REF!,4),"")</f>
        <v>#REF!</v>
      </c>
      <c r="D11" s="67" t="e">
        <f>IF($A11&gt;0,VLOOKUP($A11,#REF!,5),"")</f>
        <v>#REF!</v>
      </c>
      <c r="E11" s="68" t="e">
        <f>IF($A11&gt;0,VLOOKUP($A11,#REF!,6),"")</f>
        <v>#REF!</v>
      </c>
      <c r="F11" s="98" t="e">
        <f>IF($A11&gt;0,VLOOKUP($A11,#REF!,8),"")</f>
        <v>#REF!</v>
      </c>
      <c r="G11" s="69"/>
      <c r="H11" s="70"/>
      <c r="I11" s="70"/>
      <c r="J11" s="70"/>
      <c r="K11" s="154" t="e">
        <f>IF($A11&gt;0,VLOOKUP($A11,#REF!,16,0),"")</f>
        <v>#REF!</v>
      </c>
      <c r="L11" s="155"/>
      <c r="M11" s="156"/>
    </row>
    <row r="12" spans="1:13" ht="20.100000000000001" customHeight="1">
      <c r="A12" t="e">
        <f>IF(B12&gt;VLOOKUP($E$2&amp;"-"&amp;$C$3,#REF!,2,FALSE),0,A11+1)</f>
        <v>#REF!</v>
      </c>
      <c r="B12" s="65">
        <f t="shared" si="0"/>
        <v>5</v>
      </c>
      <c r="C12" s="66" t="e">
        <f>IF($A12&gt;0,VLOOKUP($A12,#REF!,4),"")</f>
        <v>#REF!</v>
      </c>
      <c r="D12" s="67" t="e">
        <f>IF($A12&gt;0,VLOOKUP($A12,#REF!,5),"")</f>
        <v>#REF!</v>
      </c>
      <c r="E12" s="68" t="e">
        <f>IF($A12&gt;0,VLOOKUP($A12,#REF!,6),"")</f>
        <v>#REF!</v>
      </c>
      <c r="F12" s="98" t="e">
        <f>IF($A12&gt;0,VLOOKUP($A12,#REF!,8),"")</f>
        <v>#REF!</v>
      </c>
      <c r="G12" s="69"/>
      <c r="H12" s="70"/>
      <c r="I12" s="70"/>
      <c r="J12" s="70"/>
      <c r="K12" s="154" t="e">
        <f>IF($A12&gt;0,VLOOKUP($A12,#REF!,16,0),"")</f>
        <v>#REF!</v>
      </c>
      <c r="L12" s="155"/>
      <c r="M12" s="156"/>
    </row>
    <row r="13" spans="1:13" ht="20.100000000000001" customHeight="1">
      <c r="A13" t="e">
        <f>IF(B13&gt;VLOOKUP($E$2&amp;"-"&amp;$C$3,#REF!,2,FALSE),0,A12+1)</f>
        <v>#REF!</v>
      </c>
      <c r="B13" s="65">
        <f t="shared" si="0"/>
        <v>6</v>
      </c>
      <c r="C13" s="66" t="e">
        <f>IF($A13&gt;0,VLOOKUP($A13,#REF!,4),"")</f>
        <v>#REF!</v>
      </c>
      <c r="D13" s="67" t="e">
        <f>IF($A13&gt;0,VLOOKUP($A13,#REF!,5),"")</f>
        <v>#REF!</v>
      </c>
      <c r="E13" s="68" t="e">
        <f>IF($A13&gt;0,VLOOKUP($A13,#REF!,6),"")</f>
        <v>#REF!</v>
      </c>
      <c r="F13" s="98" t="e">
        <f>IF($A13&gt;0,VLOOKUP($A13,#REF!,8),"")</f>
        <v>#REF!</v>
      </c>
      <c r="G13" s="69"/>
      <c r="H13" s="70"/>
      <c r="I13" s="70"/>
      <c r="J13" s="70"/>
      <c r="K13" s="154" t="e">
        <f>IF($A13&gt;0,VLOOKUP($A13,#REF!,16,0),"")</f>
        <v>#REF!</v>
      </c>
      <c r="L13" s="155"/>
      <c r="M13" s="156"/>
    </row>
    <row r="14" spans="1:13" ht="20.100000000000001" customHeight="1">
      <c r="A14" t="e">
        <f>IF(B14&gt;VLOOKUP($E$2&amp;"-"&amp;$C$3,#REF!,2,FALSE),0,A13+1)</f>
        <v>#REF!</v>
      </c>
      <c r="B14" s="65">
        <f t="shared" si="0"/>
        <v>7</v>
      </c>
      <c r="C14" s="66" t="e">
        <f>IF($A14&gt;0,VLOOKUP($A14,#REF!,4),"")</f>
        <v>#REF!</v>
      </c>
      <c r="D14" s="67" t="e">
        <f>IF($A14&gt;0,VLOOKUP($A14,#REF!,5),"")</f>
        <v>#REF!</v>
      </c>
      <c r="E14" s="68" t="e">
        <f>IF($A14&gt;0,VLOOKUP($A14,#REF!,6),"")</f>
        <v>#REF!</v>
      </c>
      <c r="F14" s="98" t="e">
        <f>IF($A14&gt;0,VLOOKUP($A14,#REF!,8),"")</f>
        <v>#REF!</v>
      </c>
      <c r="G14" s="69"/>
      <c r="H14" s="70"/>
      <c r="I14" s="70"/>
      <c r="J14" s="70"/>
      <c r="K14" s="154" t="e">
        <f>IF($A14&gt;0,VLOOKUP($A14,#REF!,16,0),"")</f>
        <v>#REF!</v>
      </c>
      <c r="L14" s="155"/>
      <c r="M14" s="156"/>
    </row>
    <row r="15" spans="1:13" ht="20.100000000000001" customHeight="1">
      <c r="A15" t="e">
        <f>IF(B15&gt;VLOOKUP($E$2&amp;"-"&amp;$C$3,#REF!,2,FALSE),0,A14+1)</f>
        <v>#REF!</v>
      </c>
      <c r="B15" s="65">
        <f t="shared" si="0"/>
        <v>8</v>
      </c>
      <c r="C15" s="66" t="e">
        <f>IF($A15&gt;0,VLOOKUP($A15,#REF!,4),"")</f>
        <v>#REF!</v>
      </c>
      <c r="D15" s="67" t="e">
        <f>IF($A15&gt;0,VLOOKUP($A15,#REF!,5),"")</f>
        <v>#REF!</v>
      </c>
      <c r="E15" s="68" t="e">
        <f>IF($A15&gt;0,VLOOKUP($A15,#REF!,6),"")</f>
        <v>#REF!</v>
      </c>
      <c r="F15" s="98" t="e">
        <f>IF($A15&gt;0,VLOOKUP($A15,#REF!,8),"")</f>
        <v>#REF!</v>
      </c>
      <c r="G15" s="69"/>
      <c r="H15" s="70"/>
      <c r="I15" s="70"/>
      <c r="J15" s="70"/>
      <c r="K15" s="154" t="e">
        <f>IF($A15&gt;0,VLOOKUP($A15,#REF!,16,0),"")</f>
        <v>#REF!</v>
      </c>
      <c r="L15" s="155"/>
      <c r="M15" s="156"/>
    </row>
    <row r="16" spans="1:13" ht="20.100000000000001" customHeight="1">
      <c r="A16" t="e">
        <f>IF(B16&gt;VLOOKUP($E$2&amp;"-"&amp;$C$3,#REF!,2,FALSE),0,A15+1)</f>
        <v>#REF!</v>
      </c>
      <c r="B16" s="65">
        <f t="shared" si="0"/>
        <v>9</v>
      </c>
      <c r="C16" s="66" t="e">
        <f>IF($A16&gt;0,VLOOKUP($A16,#REF!,4),"")</f>
        <v>#REF!</v>
      </c>
      <c r="D16" s="67" t="e">
        <f>IF($A16&gt;0,VLOOKUP($A16,#REF!,5),"")</f>
        <v>#REF!</v>
      </c>
      <c r="E16" s="68" t="e">
        <f>IF($A16&gt;0,VLOOKUP($A16,#REF!,6),"")</f>
        <v>#REF!</v>
      </c>
      <c r="F16" s="98" t="e">
        <f>IF($A16&gt;0,VLOOKUP($A16,#REF!,8),"")</f>
        <v>#REF!</v>
      </c>
      <c r="G16" s="69"/>
      <c r="H16" s="70"/>
      <c r="I16" s="70"/>
      <c r="J16" s="70"/>
      <c r="K16" s="154" t="e">
        <f>IF($A16&gt;0,VLOOKUP($A16,#REF!,16,0),"")</f>
        <v>#REF!</v>
      </c>
      <c r="L16" s="155"/>
      <c r="M16" s="156"/>
    </row>
    <row r="17" spans="1:13" ht="20.100000000000001" customHeight="1">
      <c r="A17" t="e">
        <f>IF(B17&gt;VLOOKUP($E$2&amp;"-"&amp;$C$3,#REF!,2,FALSE),0,A16+1)</f>
        <v>#REF!</v>
      </c>
      <c r="B17" s="65">
        <f t="shared" si="0"/>
        <v>10</v>
      </c>
      <c r="C17" s="66" t="e">
        <f>IF($A17&gt;0,VLOOKUP($A17,#REF!,4),"")</f>
        <v>#REF!</v>
      </c>
      <c r="D17" s="67" t="e">
        <f>IF($A17&gt;0,VLOOKUP($A17,#REF!,5),"")</f>
        <v>#REF!</v>
      </c>
      <c r="E17" s="68" t="e">
        <f>IF($A17&gt;0,VLOOKUP($A17,#REF!,6),"")</f>
        <v>#REF!</v>
      </c>
      <c r="F17" s="98" t="e">
        <f>IF($A17&gt;0,VLOOKUP($A17,#REF!,8),"")</f>
        <v>#REF!</v>
      </c>
      <c r="G17" s="69"/>
      <c r="H17" s="70"/>
      <c r="I17" s="70"/>
      <c r="J17" s="70"/>
      <c r="K17" s="154" t="e">
        <f>IF($A17&gt;0,VLOOKUP($A17,#REF!,16,0),"")</f>
        <v>#REF!</v>
      </c>
      <c r="L17" s="155"/>
      <c r="M17" s="156"/>
    </row>
    <row r="18" spans="1:13" ht="20.100000000000001" customHeight="1">
      <c r="A18" t="e">
        <f>IF(B18&gt;VLOOKUP($E$2&amp;"-"&amp;$C$3,#REF!,2,FALSE),0,A17+1)</f>
        <v>#REF!</v>
      </c>
      <c r="B18" s="65">
        <f t="shared" si="0"/>
        <v>11</v>
      </c>
      <c r="C18" s="66" t="e">
        <f>IF($A18&gt;0,VLOOKUP($A18,#REF!,4),"")</f>
        <v>#REF!</v>
      </c>
      <c r="D18" s="67" t="e">
        <f>IF($A18&gt;0,VLOOKUP($A18,#REF!,5),"")</f>
        <v>#REF!</v>
      </c>
      <c r="E18" s="68" t="e">
        <f>IF($A18&gt;0,VLOOKUP($A18,#REF!,6),"")</f>
        <v>#REF!</v>
      </c>
      <c r="F18" s="98" t="e">
        <f>IF($A18&gt;0,VLOOKUP($A18,#REF!,8),"")</f>
        <v>#REF!</v>
      </c>
      <c r="G18" s="69"/>
      <c r="H18" s="70"/>
      <c r="I18" s="70"/>
      <c r="J18" s="70"/>
      <c r="K18" s="154" t="e">
        <f>IF($A18&gt;0,VLOOKUP($A18,#REF!,16,0),"")</f>
        <v>#REF!</v>
      </c>
      <c r="L18" s="155"/>
      <c r="M18" s="156"/>
    </row>
    <row r="19" spans="1:13" ht="20.100000000000001" customHeight="1">
      <c r="A19" t="e">
        <f>IF(B19&gt;VLOOKUP($E$2&amp;"-"&amp;$C$3,#REF!,2,FALSE),0,A18+1)</f>
        <v>#REF!</v>
      </c>
      <c r="B19" s="65">
        <f t="shared" si="0"/>
        <v>12</v>
      </c>
      <c r="C19" s="66" t="e">
        <f>IF($A19&gt;0,VLOOKUP($A19,#REF!,4),"")</f>
        <v>#REF!</v>
      </c>
      <c r="D19" s="67" t="e">
        <f>IF($A19&gt;0,VLOOKUP($A19,#REF!,5),"")</f>
        <v>#REF!</v>
      </c>
      <c r="E19" s="68" t="e">
        <f>IF($A19&gt;0,VLOOKUP($A19,#REF!,6),"")</f>
        <v>#REF!</v>
      </c>
      <c r="F19" s="98" t="e">
        <f>IF($A19&gt;0,VLOOKUP($A19,#REF!,8),"")</f>
        <v>#REF!</v>
      </c>
      <c r="G19" s="69"/>
      <c r="H19" s="70"/>
      <c r="I19" s="70"/>
      <c r="J19" s="70"/>
      <c r="K19" s="154" t="e">
        <f>IF($A19&gt;0,VLOOKUP($A19,#REF!,16,0),"")</f>
        <v>#REF!</v>
      </c>
      <c r="L19" s="155"/>
      <c r="M19" s="156"/>
    </row>
    <row r="20" spans="1:13" ht="20.100000000000001" customHeight="1">
      <c r="A20" t="e">
        <f>IF(B20&gt;VLOOKUP($E$2&amp;"-"&amp;$C$3,#REF!,2,FALSE),0,A19+1)</f>
        <v>#REF!</v>
      </c>
      <c r="B20" s="65">
        <f t="shared" si="0"/>
        <v>13</v>
      </c>
      <c r="C20" s="66" t="e">
        <f>IF($A20&gt;0,VLOOKUP($A20,#REF!,4),"")</f>
        <v>#REF!</v>
      </c>
      <c r="D20" s="67" t="e">
        <f>IF($A20&gt;0,VLOOKUP($A20,#REF!,5),"")</f>
        <v>#REF!</v>
      </c>
      <c r="E20" s="68" t="e">
        <f>IF($A20&gt;0,VLOOKUP($A20,#REF!,6),"")</f>
        <v>#REF!</v>
      </c>
      <c r="F20" s="98" t="e">
        <f>IF($A20&gt;0,VLOOKUP($A20,#REF!,8),"")</f>
        <v>#REF!</v>
      </c>
      <c r="G20" s="69"/>
      <c r="H20" s="70"/>
      <c r="I20" s="70"/>
      <c r="J20" s="70"/>
      <c r="K20" s="154" t="e">
        <f>IF($A20&gt;0,VLOOKUP($A20,#REF!,16,0),"")</f>
        <v>#REF!</v>
      </c>
      <c r="L20" s="155"/>
      <c r="M20" s="156"/>
    </row>
    <row r="21" spans="1:13" ht="20.100000000000001" customHeight="1">
      <c r="A21" t="e">
        <f>IF(B21&gt;VLOOKUP($E$2&amp;"-"&amp;$C$3,#REF!,2,FALSE),0,A20+1)</f>
        <v>#REF!</v>
      </c>
      <c r="B21" s="65">
        <f t="shared" si="0"/>
        <v>14</v>
      </c>
      <c r="C21" s="66" t="e">
        <f>IF($A21&gt;0,VLOOKUP($A21,#REF!,4),"")</f>
        <v>#REF!</v>
      </c>
      <c r="D21" s="67" t="e">
        <f>IF($A21&gt;0,VLOOKUP($A21,#REF!,5),"")</f>
        <v>#REF!</v>
      </c>
      <c r="E21" s="68" t="e">
        <f>IF($A21&gt;0,VLOOKUP($A21,#REF!,6),"")</f>
        <v>#REF!</v>
      </c>
      <c r="F21" s="98" t="e">
        <f>IF($A21&gt;0,VLOOKUP($A21,#REF!,8),"")</f>
        <v>#REF!</v>
      </c>
      <c r="G21" s="69"/>
      <c r="H21" s="70"/>
      <c r="I21" s="70"/>
      <c r="J21" s="70"/>
      <c r="K21" s="154" t="e">
        <f>IF($A21&gt;0,VLOOKUP($A21,#REF!,16,0),"")</f>
        <v>#REF!</v>
      </c>
      <c r="L21" s="155"/>
      <c r="M21" s="156"/>
    </row>
    <row r="22" spans="1:13" ht="20.100000000000001" customHeight="1">
      <c r="A22" t="e">
        <f>IF(B22&gt;VLOOKUP($E$2&amp;"-"&amp;$C$3,#REF!,2,FALSE),0,A21+1)</f>
        <v>#REF!</v>
      </c>
      <c r="B22" s="65">
        <f t="shared" si="0"/>
        <v>15</v>
      </c>
      <c r="C22" s="66" t="e">
        <f>IF($A22&gt;0,VLOOKUP($A22,#REF!,4),"")</f>
        <v>#REF!</v>
      </c>
      <c r="D22" s="67" t="e">
        <f>IF($A22&gt;0,VLOOKUP($A22,#REF!,5),"")</f>
        <v>#REF!</v>
      </c>
      <c r="E22" s="68" t="e">
        <f>IF($A22&gt;0,VLOOKUP($A22,#REF!,6),"")</f>
        <v>#REF!</v>
      </c>
      <c r="F22" s="98" t="e">
        <f>IF($A22&gt;0,VLOOKUP($A22,#REF!,8),"")</f>
        <v>#REF!</v>
      </c>
      <c r="G22" s="69"/>
      <c r="H22" s="70"/>
      <c r="I22" s="70"/>
      <c r="J22" s="70"/>
      <c r="K22" s="154" t="e">
        <f>IF($A22&gt;0,VLOOKUP($A22,#REF!,16,0),"")</f>
        <v>#REF!</v>
      </c>
      <c r="L22" s="155"/>
      <c r="M22" s="156"/>
    </row>
    <row r="23" spans="1:13" ht="20.100000000000001" customHeight="1">
      <c r="A23" t="e">
        <f>IF(B23&gt;VLOOKUP($E$2&amp;"-"&amp;$C$3,#REF!,2,FALSE),0,A22+1)</f>
        <v>#REF!</v>
      </c>
      <c r="B23" s="65">
        <f t="shared" si="0"/>
        <v>16</v>
      </c>
      <c r="C23" s="66" t="e">
        <f>IF($A23&gt;0,VLOOKUP($A23,#REF!,4),"")</f>
        <v>#REF!</v>
      </c>
      <c r="D23" s="67" t="e">
        <f>IF($A23&gt;0,VLOOKUP($A23,#REF!,5),"")</f>
        <v>#REF!</v>
      </c>
      <c r="E23" s="68" t="e">
        <f>IF($A23&gt;0,VLOOKUP($A23,#REF!,6),"")</f>
        <v>#REF!</v>
      </c>
      <c r="F23" s="98" t="e">
        <f>IF($A23&gt;0,VLOOKUP($A23,#REF!,8),"")</f>
        <v>#REF!</v>
      </c>
      <c r="G23" s="69"/>
      <c r="H23" s="70"/>
      <c r="I23" s="70"/>
      <c r="J23" s="70"/>
      <c r="K23" s="154" t="e">
        <f>IF($A23&gt;0,VLOOKUP($A23,#REF!,16,0),"")</f>
        <v>#REF!</v>
      </c>
      <c r="L23" s="155"/>
      <c r="M23" s="156"/>
    </row>
    <row r="24" spans="1:13" ht="20.100000000000001" customHeight="1">
      <c r="A24" t="e">
        <f>IF(B24&gt;VLOOKUP($E$2&amp;"-"&amp;$C$3,#REF!,2,FALSE),0,A23+1)</f>
        <v>#REF!</v>
      </c>
      <c r="B24" s="65">
        <f t="shared" si="0"/>
        <v>17</v>
      </c>
      <c r="C24" s="66" t="e">
        <f>IF($A24&gt;0,VLOOKUP($A24,#REF!,4),"")</f>
        <v>#REF!</v>
      </c>
      <c r="D24" s="67" t="e">
        <f>IF($A24&gt;0,VLOOKUP($A24,#REF!,5),"")</f>
        <v>#REF!</v>
      </c>
      <c r="E24" s="68" t="e">
        <f>IF($A24&gt;0,VLOOKUP($A24,#REF!,6),"")</f>
        <v>#REF!</v>
      </c>
      <c r="F24" s="98" t="e">
        <f>IF($A24&gt;0,VLOOKUP($A24,#REF!,8),"")</f>
        <v>#REF!</v>
      </c>
      <c r="G24" s="69"/>
      <c r="H24" s="70"/>
      <c r="I24" s="70"/>
      <c r="J24" s="70"/>
      <c r="K24" s="154" t="e">
        <f>IF($A24&gt;0,VLOOKUP($A24,#REF!,16,0),"")</f>
        <v>#REF!</v>
      </c>
      <c r="L24" s="155"/>
      <c r="M24" s="156"/>
    </row>
    <row r="25" spans="1:13" ht="20.100000000000001" customHeight="1">
      <c r="A25" t="e">
        <f>IF(B25&gt;VLOOKUP($E$2&amp;"-"&amp;$C$3,#REF!,2,FALSE),0,A24+1)</f>
        <v>#REF!</v>
      </c>
      <c r="B25" s="65">
        <f t="shared" si="0"/>
        <v>18</v>
      </c>
      <c r="C25" s="66" t="e">
        <f>IF($A25&gt;0,VLOOKUP($A25,#REF!,4),"")</f>
        <v>#REF!</v>
      </c>
      <c r="D25" s="67" t="e">
        <f>IF($A25&gt;0,VLOOKUP($A25,#REF!,5),"")</f>
        <v>#REF!</v>
      </c>
      <c r="E25" s="68" t="e">
        <f>IF($A25&gt;0,VLOOKUP($A25,#REF!,6),"")</f>
        <v>#REF!</v>
      </c>
      <c r="F25" s="98" t="e">
        <f>IF($A25&gt;0,VLOOKUP($A25,#REF!,8),"")</f>
        <v>#REF!</v>
      </c>
      <c r="G25" s="69"/>
      <c r="H25" s="70"/>
      <c r="I25" s="70"/>
      <c r="J25" s="70"/>
      <c r="K25" s="154" t="e">
        <f>IF($A25&gt;0,VLOOKUP($A25,#REF!,16,0),"")</f>
        <v>#REF!</v>
      </c>
      <c r="L25" s="155"/>
      <c r="M25" s="156"/>
    </row>
    <row r="26" spans="1:13" ht="20.100000000000001" customHeight="1">
      <c r="A26" t="e">
        <f>IF(B26&gt;VLOOKUP($E$2&amp;"-"&amp;$C$3,#REF!,2,FALSE),0,A25+1)</f>
        <v>#REF!</v>
      </c>
      <c r="B26" s="65">
        <f t="shared" si="0"/>
        <v>19</v>
      </c>
      <c r="C26" s="66" t="e">
        <f>IF($A26&gt;0,VLOOKUP($A26,#REF!,4),"")</f>
        <v>#REF!</v>
      </c>
      <c r="D26" s="67" t="e">
        <f>IF($A26&gt;0,VLOOKUP($A26,#REF!,5),"")</f>
        <v>#REF!</v>
      </c>
      <c r="E26" s="68" t="e">
        <f>IF($A26&gt;0,VLOOKUP($A26,#REF!,6),"")</f>
        <v>#REF!</v>
      </c>
      <c r="F26" s="98" t="e">
        <f>IF($A26&gt;0,VLOOKUP($A26,#REF!,8),"")</f>
        <v>#REF!</v>
      </c>
      <c r="G26" s="69"/>
      <c r="H26" s="70"/>
      <c r="I26" s="70"/>
      <c r="J26" s="70"/>
      <c r="K26" s="154" t="e">
        <f>IF($A26&gt;0,VLOOKUP($A26,#REF!,16,0),"")</f>
        <v>#REF!</v>
      </c>
      <c r="L26" s="155"/>
      <c r="M26" s="156"/>
    </row>
    <row r="27" spans="1:13" ht="20.100000000000001" customHeight="1">
      <c r="A27" t="e">
        <f>IF(B27&gt;VLOOKUP($E$2&amp;"-"&amp;$C$3,#REF!,2,FALSE),0,A26+1)</f>
        <v>#REF!</v>
      </c>
      <c r="B27" s="65">
        <f t="shared" si="0"/>
        <v>20</v>
      </c>
      <c r="C27" s="66" t="e">
        <f>IF($A27&gt;0,VLOOKUP($A27,#REF!,4),"")</f>
        <v>#REF!</v>
      </c>
      <c r="D27" s="67" t="e">
        <f>IF($A27&gt;0,VLOOKUP($A27,#REF!,5),"")</f>
        <v>#REF!</v>
      </c>
      <c r="E27" s="68" t="e">
        <f>IF($A27&gt;0,VLOOKUP($A27,#REF!,6),"")</f>
        <v>#REF!</v>
      </c>
      <c r="F27" s="98" t="e">
        <f>IF($A27&gt;0,VLOOKUP($A27,#REF!,8),"")</f>
        <v>#REF!</v>
      </c>
      <c r="G27" s="69"/>
      <c r="H27" s="70"/>
      <c r="I27" s="70"/>
      <c r="J27" s="70"/>
      <c r="K27" s="154" t="e">
        <f>IF($A27&gt;0,VLOOKUP($A27,#REF!,16,0),"")</f>
        <v>#REF!</v>
      </c>
      <c r="L27" s="155"/>
      <c r="M27" s="156"/>
    </row>
    <row r="28" spans="1:13" ht="20.100000000000001" customHeight="1">
      <c r="A28" t="e">
        <f>IF(B28&gt;VLOOKUP($E$2&amp;"-"&amp;$C$3,#REF!,2,FALSE),0,A27+1)</f>
        <v>#REF!</v>
      </c>
      <c r="B28" s="65">
        <f t="shared" si="0"/>
        <v>21</v>
      </c>
      <c r="C28" s="66" t="e">
        <f>IF($A28&gt;0,VLOOKUP($A28,#REF!,4),"")</f>
        <v>#REF!</v>
      </c>
      <c r="D28" s="67" t="e">
        <f>IF($A28&gt;0,VLOOKUP($A28,#REF!,5),"")</f>
        <v>#REF!</v>
      </c>
      <c r="E28" s="68" t="e">
        <f>IF($A28&gt;0,VLOOKUP($A28,#REF!,6),"")</f>
        <v>#REF!</v>
      </c>
      <c r="F28" s="98" t="e">
        <f>IF($A28&gt;0,VLOOKUP($A28,#REF!,8),"")</f>
        <v>#REF!</v>
      </c>
      <c r="G28" s="69"/>
      <c r="H28" s="70"/>
      <c r="I28" s="70"/>
      <c r="J28" s="70"/>
      <c r="K28" s="154" t="e">
        <f>IF($A28&gt;0,VLOOKUP($A28,#REF!,16,0),"")</f>
        <v>#REF!</v>
      </c>
      <c r="L28" s="155"/>
      <c r="M28" s="156"/>
    </row>
    <row r="29" spans="1:13" ht="20.100000000000001" customHeight="1">
      <c r="A29" t="e">
        <f>IF(B29&gt;VLOOKUP($E$2&amp;"-"&amp;$C$3,#REF!,2,FALSE),0,A28+1)</f>
        <v>#REF!</v>
      </c>
      <c r="B29" s="65">
        <f t="shared" si="0"/>
        <v>22</v>
      </c>
      <c r="C29" s="66" t="e">
        <f>IF($A29&gt;0,VLOOKUP($A29,#REF!,4),"")</f>
        <v>#REF!</v>
      </c>
      <c r="D29" s="67" t="e">
        <f>IF($A29&gt;0,VLOOKUP($A29,#REF!,5),"")</f>
        <v>#REF!</v>
      </c>
      <c r="E29" s="68" t="e">
        <f>IF($A29&gt;0,VLOOKUP($A29,#REF!,6),"")</f>
        <v>#REF!</v>
      </c>
      <c r="F29" s="98" t="e">
        <f>IF($A29&gt;0,VLOOKUP($A29,#REF!,8),"")</f>
        <v>#REF!</v>
      </c>
      <c r="G29" s="69"/>
      <c r="H29" s="70"/>
      <c r="I29" s="70"/>
      <c r="J29" s="70"/>
      <c r="K29" s="154" t="e">
        <f>IF($A29&gt;0,VLOOKUP($A29,#REF!,16,0),"")</f>
        <v>#REF!</v>
      </c>
      <c r="L29" s="155"/>
      <c r="M29" s="156"/>
    </row>
    <row r="30" spans="1:13" ht="20.100000000000001" customHeight="1">
      <c r="A30" t="e">
        <f>IF(B30&gt;VLOOKUP($E$2&amp;"-"&amp;$C$3,#REF!,2,FALSE),0,A29+1)</f>
        <v>#REF!</v>
      </c>
      <c r="B30" s="65">
        <f t="shared" si="0"/>
        <v>23</v>
      </c>
      <c r="C30" s="66" t="e">
        <f>IF($A30&gt;0,VLOOKUP($A30,#REF!,4),"")</f>
        <v>#REF!</v>
      </c>
      <c r="D30" s="67" t="e">
        <f>IF($A30&gt;0,VLOOKUP($A30,#REF!,5),"")</f>
        <v>#REF!</v>
      </c>
      <c r="E30" s="68" t="e">
        <f>IF($A30&gt;0,VLOOKUP($A30,#REF!,6),"")</f>
        <v>#REF!</v>
      </c>
      <c r="F30" s="98" t="e">
        <f>IF($A30&gt;0,VLOOKUP($A30,#REF!,8),"")</f>
        <v>#REF!</v>
      </c>
      <c r="G30" s="69"/>
      <c r="H30" s="70"/>
      <c r="I30" s="70"/>
      <c r="J30" s="70"/>
      <c r="K30" s="154" t="e">
        <f>IF($A30&gt;0,VLOOKUP($A30,#REF!,16,0),"")</f>
        <v>#REF!</v>
      </c>
      <c r="L30" s="155"/>
      <c r="M30" s="156"/>
    </row>
    <row r="31" spans="1:13" ht="20.100000000000001" customHeight="1">
      <c r="A31" t="e">
        <f>IF(B31&gt;VLOOKUP($E$2&amp;"-"&amp;$C$3,#REF!,2,FALSE),0,A30+1)</f>
        <v>#REF!</v>
      </c>
      <c r="B31" s="65">
        <f t="shared" si="0"/>
        <v>24</v>
      </c>
      <c r="C31" s="66" t="e">
        <f>IF($A31&gt;0,VLOOKUP($A31,#REF!,4),"")</f>
        <v>#REF!</v>
      </c>
      <c r="D31" s="67" t="e">
        <f>IF($A31&gt;0,VLOOKUP($A31,#REF!,5),"")</f>
        <v>#REF!</v>
      </c>
      <c r="E31" s="68" t="e">
        <f>IF($A31&gt;0,VLOOKUP($A31,#REF!,6),"")</f>
        <v>#REF!</v>
      </c>
      <c r="F31" s="98" t="e">
        <f>IF($A31&gt;0,VLOOKUP($A31,#REF!,8),"")</f>
        <v>#REF!</v>
      </c>
      <c r="G31" s="69"/>
      <c r="H31" s="70"/>
      <c r="I31" s="70"/>
      <c r="J31" s="70"/>
      <c r="K31" s="154" t="e">
        <f>IF($A31&gt;0,VLOOKUP($A31,#REF!,16,0),"")</f>
        <v>#REF!</v>
      </c>
      <c r="L31" s="155"/>
      <c r="M31" s="156"/>
    </row>
    <row r="32" spans="1:13" ht="20.100000000000001" customHeight="1">
      <c r="A32" t="e">
        <f>IF(B32&gt;VLOOKUP($E$2&amp;"-"&amp;$C$3,#REF!,2,FALSE),0,A31+1)</f>
        <v>#REF!</v>
      </c>
      <c r="B32" s="65">
        <f t="shared" si="0"/>
        <v>25</v>
      </c>
      <c r="C32" s="66" t="e">
        <f>IF($A32&gt;0,VLOOKUP($A32,#REF!,4),"")</f>
        <v>#REF!</v>
      </c>
      <c r="D32" s="67" t="e">
        <f>IF($A32&gt;0,VLOOKUP($A32,#REF!,5),"")</f>
        <v>#REF!</v>
      </c>
      <c r="E32" s="68" t="e">
        <f>IF($A32&gt;0,VLOOKUP($A32,#REF!,6),"")</f>
        <v>#REF!</v>
      </c>
      <c r="F32" s="98" t="e">
        <f>IF($A32&gt;0,VLOOKUP($A32,#REF!,8),"")</f>
        <v>#REF!</v>
      </c>
      <c r="G32" s="69"/>
      <c r="H32" s="70"/>
      <c r="I32" s="70"/>
      <c r="J32" s="70"/>
      <c r="K32" s="154" t="e">
        <f>IF($A32&gt;0,VLOOKUP($A32,#REF!,16,0),"")</f>
        <v>#REF!</v>
      </c>
      <c r="L32" s="155"/>
      <c r="M32" s="156"/>
    </row>
    <row r="33" spans="1:13" ht="20.100000000000001" customHeight="1">
      <c r="A33" t="e">
        <f>IF(B33&gt;VLOOKUP($E$2&amp;"-"&amp;$C$3,#REF!,2,FALSE),0,A32+1)</f>
        <v>#REF!</v>
      </c>
      <c r="B33" s="65">
        <f t="shared" si="0"/>
        <v>26</v>
      </c>
      <c r="C33" s="66" t="e">
        <f>IF($A33&gt;0,VLOOKUP($A33,#REF!,4),"")</f>
        <v>#REF!</v>
      </c>
      <c r="D33" s="67" t="e">
        <f>IF($A33&gt;0,VLOOKUP($A33,#REF!,5),"")</f>
        <v>#REF!</v>
      </c>
      <c r="E33" s="68" t="e">
        <f>IF($A33&gt;0,VLOOKUP($A33,#REF!,6),"")</f>
        <v>#REF!</v>
      </c>
      <c r="F33" s="98" t="e">
        <f>IF($A33&gt;0,VLOOKUP($A33,#REF!,8),"")</f>
        <v>#REF!</v>
      </c>
      <c r="G33" s="69"/>
      <c r="H33" s="70"/>
      <c r="I33" s="70"/>
      <c r="J33" s="70"/>
      <c r="K33" s="154" t="e">
        <f>IF($A33&gt;0,VLOOKUP($A33,#REF!,16,0),"")</f>
        <v>#REF!</v>
      </c>
      <c r="L33" s="155"/>
      <c r="M33" s="156"/>
    </row>
    <row r="34" spans="1:13" ht="20.100000000000001" customHeight="1">
      <c r="A34" t="e">
        <f>IF(B34&gt;VLOOKUP($E$2&amp;"-"&amp;$C$3,#REF!,2,FALSE),0,A33+1)</f>
        <v>#REF!</v>
      </c>
      <c r="B34" s="65">
        <f t="shared" si="0"/>
        <v>27</v>
      </c>
      <c r="C34" s="66" t="e">
        <f>IF($A34&gt;0,VLOOKUP($A34,#REF!,4),"")</f>
        <v>#REF!</v>
      </c>
      <c r="D34" s="67" t="e">
        <f>IF($A34&gt;0,VLOOKUP($A34,#REF!,5),"")</f>
        <v>#REF!</v>
      </c>
      <c r="E34" s="68" t="e">
        <f>IF($A34&gt;0,VLOOKUP($A34,#REF!,6),"")</f>
        <v>#REF!</v>
      </c>
      <c r="F34" s="98" t="e">
        <f>IF($A34&gt;0,VLOOKUP($A34,#REF!,8),"")</f>
        <v>#REF!</v>
      </c>
      <c r="G34" s="69"/>
      <c r="H34" s="70"/>
      <c r="I34" s="70"/>
      <c r="J34" s="70"/>
      <c r="K34" s="154" t="e">
        <f>IF($A34&gt;0,VLOOKUP($A34,#REF!,16,0),"")</f>
        <v>#REF!</v>
      </c>
      <c r="L34" s="155"/>
      <c r="M34" s="156"/>
    </row>
    <row r="35" spans="1:13" ht="20.100000000000001" customHeight="1">
      <c r="A35" t="e">
        <f>IF(B35&gt;VLOOKUP($E$2&amp;"-"&amp;$C$3,#REF!,2,FALSE),0,A34+1)</f>
        <v>#REF!</v>
      </c>
      <c r="B35" s="65">
        <f t="shared" si="0"/>
        <v>28</v>
      </c>
      <c r="C35" s="66" t="e">
        <f>IF($A35&gt;0,VLOOKUP($A35,#REF!,4),"")</f>
        <v>#REF!</v>
      </c>
      <c r="D35" s="67" t="e">
        <f>IF($A35&gt;0,VLOOKUP($A35,#REF!,5),"")</f>
        <v>#REF!</v>
      </c>
      <c r="E35" s="68" t="e">
        <f>IF($A35&gt;0,VLOOKUP($A35,#REF!,6),"")</f>
        <v>#REF!</v>
      </c>
      <c r="F35" s="98" t="e">
        <f>IF($A35&gt;0,VLOOKUP($A35,#REF!,8),"")</f>
        <v>#REF!</v>
      </c>
      <c r="G35" s="69"/>
      <c r="H35" s="70"/>
      <c r="I35" s="70"/>
      <c r="J35" s="70"/>
      <c r="K35" s="154" t="e">
        <f>IF($A35&gt;0,VLOOKUP($A35,#REF!,16,0),"")</f>
        <v>#REF!</v>
      </c>
      <c r="L35" s="155"/>
      <c r="M35" s="156"/>
    </row>
    <row r="36" spans="1:13" ht="20.100000000000001" customHeight="1">
      <c r="A36" t="e">
        <f>IF(B36&gt;VLOOKUP($E$2&amp;"-"&amp;$C$3,#REF!,2,FALSE),0,A35+1)</f>
        <v>#REF!</v>
      </c>
      <c r="B36" s="65">
        <f t="shared" si="0"/>
        <v>29</v>
      </c>
      <c r="C36" s="66" t="e">
        <f>IF($A36&gt;0,VLOOKUP($A36,#REF!,4),"")</f>
        <v>#REF!</v>
      </c>
      <c r="D36" s="67" t="e">
        <f>IF($A36&gt;0,VLOOKUP($A36,#REF!,5),"")</f>
        <v>#REF!</v>
      </c>
      <c r="E36" s="68" t="e">
        <f>IF($A36&gt;0,VLOOKUP($A36,#REF!,6),"")</f>
        <v>#REF!</v>
      </c>
      <c r="F36" s="98" t="e">
        <f>IF($A36&gt;0,VLOOKUP($A36,#REF!,8),"")</f>
        <v>#REF!</v>
      </c>
      <c r="G36" s="69"/>
      <c r="H36" s="70"/>
      <c r="I36" s="70"/>
      <c r="J36" s="70"/>
      <c r="K36" s="154" t="e">
        <f>IF($A36&gt;0,VLOOKUP($A36,#REF!,16,0),"")</f>
        <v>#REF!</v>
      </c>
      <c r="L36" s="155"/>
      <c r="M36" s="156"/>
    </row>
    <row r="37" spans="1:13" ht="20.100000000000001" customHeight="1">
      <c r="A37" t="e">
        <f>IF(B37&gt;VLOOKUP($E$2&amp;"-"&amp;$C$3,#REF!,2,FALSE),0,A36+1)</f>
        <v>#REF!</v>
      </c>
      <c r="B37" s="72">
        <f t="shared" si="0"/>
        <v>30</v>
      </c>
      <c r="C37" s="66" t="e">
        <f>IF($A37&gt;0,VLOOKUP($A37,#REF!,4),"")</f>
        <v>#REF!</v>
      </c>
      <c r="D37" s="67" t="e">
        <f>IF($A37&gt;0,VLOOKUP($A37,#REF!,5),"")</f>
        <v>#REF!</v>
      </c>
      <c r="E37" s="68" t="e">
        <f>IF($A37&gt;0,VLOOKUP($A37,#REF!,6),"")</f>
        <v>#REF!</v>
      </c>
      <c r="F37" s="98" t="e">
        <f>IF($A37&gt;0,VLOOKUP($A37,#REF!,8),"")</f>
        <v>#REF!</v>
      </c>
      <c r="G37" s="73"/>
      <c r="H37" s="74"/>
      <c r="I37" s="74"/>
      <c r="J37" s="74"/>
      <c r="K37" s="154" t="e">
        <f>IF($A37&gt;0,VLOOKUP($A37,#REF!,16,0),"")</f>
        <v>#REF!</v>
      </c>
      <c r="L37" s="155"/>
      <c r="M37" s="156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#REF!</v>
      </c>
      <c r="B44" s="92">
        <f>B37+1</f>
        <v>31</v>
      </c>
      <c r="C44" s="93" t="e">
        <f>IF($A44&gt;0,VLOOKUP($A44,#REF!,4),"")</f>
        <v>#REF!</v>
      </c>
      <c r="D44" s="94" t="e">
        <f>IF($A44&gt;0,VLOOKUP($A44,#REF!,5),"")</f>
        <v>#REF!</v>
      </c>
      <c r="E44" s="95" t="e">
        <f>IF($A44&gt;0,VLOOKUP($A44,#REF!,6),"")</f>
        <v>#REF!</v>
      </c>
      <c r="F44" s="99" t="e">
        <f>IF($A44&gt;0,VLOOKUP($A44,#REF!,8),"")</f>
        <v>#REF!</v>
      </c>
      <c r="G44" s="96"/>
      <c r="H44" s="97"/>
      <c r="I44" s="97"/>
      <c r="J44" s="97"/>
      <c r="K44" s="157" t="e">
        <f>IF($A44&gt;0,VLOOKUP($A44,#REF!,16,0),"")</f>
        <v>#REF!</v>
      </c>
      <c r="L44" s="158"/>
      <c r="M44" s="159"/>
    </row>
    <row r="45" spans="1:13" ht="20.100000000000001" customHeight="1">
      <c r="A45" t="e">
        <f>IF(B45&gt;VLOOKUP($E$2&amp;"-"&amp;$C$3,#REF!,2,FALSE),0,A44+1)</f>
        <v>#REF!</v>
      </c>
      <c r="B45" s="65">
        <f t="shared" si="0"/>
        <v>32</v>
      </c>
      <c r="C45" s="66" t="e">
        <f>IF($A45&gt;0,VLOOKUP($A45,#REF!,4),"")</f>
        <v>#REF!</v>
      </c>
      <c r="D45" s="67" t="e">
        <f>IF($A45&gt;0,VLOOKUP($A45,#REF!,5),"")</f>
        <v>#REF!</v>
      </c>
      <c r="E45" s="68" t="e">
        <f>IF($A45&gt;0,VLOOKUP($A45,#REF!,6),"")</f>
        <v>#REF!</v>
      </c>
      <c r="F45" s="98" t="e">
        <f>IF($A45&gt;0,VLOOKUP($A45,#REF!,8),"")</f>
        <v>#REF!</v>
      </c>
      <c r="G45" s="69"/>
      <c r="H45" s="70"/>
      <c r="I45" s="70"/>
      <c r="J45" s="70"/>
      <c r="K45" s="154" t="e">
        <f>IF($A45&gt;0,VLOOKUP($A45,#REF!,16,0),"")</f>
        <v>#REF!</v>
      </c>
      <c r="L45" s="155"/>
      <c r="M45" s="156"/>
    </row>
    <row r="46" spans="1:13" ht="20.100000000000001" customHeight="1">
      <c r="A46" t="e">
        <f>IF(B46&gt;VLOOKUP($E$2&amp;"-"&amp;$C$3,#REF!,2,FALSE),0,A45+1)</f>
        <v>#REF!</v>
      </c>
      <c r="B46" s="65">
        <f t="shared" si="0"/>
        <v>33</v>
      </c>
      <c r="C46" s="66" t="e">
        <f>IF($A46&gt;0,VLOOKUP($A46,#REF!,4),"")</f>
        <v>#REF!</v>
      </c>
      <c r="D46" s="67" t="e">
        <f>IF($A46&gt;0,VLOOKUP($A46,#REF!,5),"")</f>
        <v>#REF!</v>
      </c>
      <c r="E46" s="68" t="e">
        <f>IF($A46&gt;0,VLOOKUP($A46,#REF!,6),"")</f>
        <v>#REF!</v>
      </c>
      <c r="F46" s="98" t="e">
        <f>IF($A46&gt;0,VLOOKUP($A46,#REF!,8),"")</f>
        <v>#REF!</v>
      </c>
      <c r="G46" s="69"/>
      <c r="H46" s="70"/>
      <c r="I46" s="70"/>
      <c r="J46" s="70"/>
      <c r="K46" s="154" t="e">
        <f>IF($A46&gt;0,VLOOKUP($A46,#REF!,16,0),"")</f>
        <v>#REF!</v>
      </c>
      <c r="L46" s="155"/>
      <c r="M46" s="156"/>
    </row>
    <row r="47" spans="1:13" ht="20.100000000000001" customHeight="1">
      <c r="A47" t="e">
        <f>IF(B47&gt;VLOOKUP($E$2&amp;"-"&amp;$C$3,#REF!,2,FALSE),0,A46+1)</f>
        <v>#REF!</v>
      </c>
      <c r="B47" s="65">
        <f t="shared" si="0"/>
        <v>34</v>
      </c>
      <c r="C47" s="66" t="e">
        <f>IF($A47&gt;0,VLOOKUP($A47,#REF!,4),"")</f>
        <v>#REF!</v>
      </c>
      <c r="D47" s="67" t="e">
        <f>IF($A47&gt;0,VLOOKUP($A47,#REF!,5),"")</f>
        <v>#REF!</v>
      </c>
      <c r="E47" s="68" t="e">
        <f>IF($A47&gt;0,VLOOKUP($A47,#REF!,6),"")</f>
        <v>#REF!</v>
      </c>
      <c r="F47" s="98" t="e">
        <f>IF($A47&gt;0,VLOOKUP($A47,#REF!,8),"")</f>
        <v>#REF!</v>
      </c>
      <c r="G47" s="69"/>
      <c r="H47" s="70"/>
      <c r="I47" s="70"/>
      <c r="J47" s="70"/>
      <c r="K47" s="154" t="e">
        <f>IF($A47&gt;0,VLOOKUP($A47,#REF!,16,0),"")</f>
        <v>#REF!</v>
      </c>
      <c r="L47" s="155"/>
      <c r="M47" s="156"/>
    </row>
    <row r="48" spans="1:13" ht="20.100000000000001" customHeight="1">
      <c r="A48" t="e">
        <f>IF(B48&gt;VLOOKUP($E$2&amp;"-"&amp;$C$3,#REF!,2,FALSE),0,A47+1)</f>
        <v>#REF!</v>
      </c>
      <c r="B48" s="65">
        <f t="shared" si="0"/>
        <v>35</v>
      </c>
      <c r="C48" s="66" t="e">
        <f>IF($A48&gt;0,VLOOKUP($A48,#REF!,4),"")</f>
        <v>#REF!</v>
      </c>
      <c r="D48" s="67" t="e">
        <f>IF($A48&gt;0,VLOOKUP($A48,#REF!,5),"")</f>
        <v>#REF!</v>
      </c>
      <c r="E48" s="68" t="e">
        <f>IF($A48&gt;0,VLOOKUP($A48,#REF!,6),"")</f>
        <v>#REF!</v>
      </c>
      <c r="F48" s="98" t="e">
        <f>IF($A48&gt;0,VLOOKUP($A48,#REF!,8),"")</f>
        <v>#REF!</v>
      </c>
      <c r="G48" s="69"/>
      <c r="H48" s="70"/>
      <c r="I48" s="70"/>
      <c r="J48" s="70"/>
      <c r="K48" s="154" t="e">
        <f>IF($A48&gt;0,VLOOKUP($A48,#REF!,16,0),"")</f>
        <v>#REF!</v>
      </c>
      <c r="L48" s="155"/>
      <c r="M48" s="156"/>
    </row>
    <row r="49" spans="1:13" ht="20.100000000000001" customHeight="1">
      <c r="A49" t="e">
        <f>IF(B49&gt;VLOOKUP($E$2&amp;"-"&amp;$C$3,#REF!,2,FALSE),0,A48+1)</f>
        <v>#REF!</v>
      </c>
      <c r="B49" s="65">
        <f t="shared" si="0"/>
        <v>36</v>
      </c>
      <c r="C49" s="66" t="e">
        <f>IF($A49&gt;0,VLOOKUP($A49,#REF!,4),"")</f>
        <v>#REF!</v>
      </c>
      <c r="D49" s="67" t="e">
        <f>IF($A49&gt;0,VLOOKUP($A49,#REF!,5),"")</f>
        <v>#REF!</v>
      </c>
      <c r="E49" s="68" t="e">
        <f>IF($A49&gt;0,VLOOKUP($A49,#REF!,6),"")</f>
        <v>#REF!</v>
      </c>
      <c r="F49" s="98" t="e">
        <f>IF($A49&gt;0,VLOOKUP($A49,#REF!,8),"")</f>
        <v>#REF!</v>
      </c>
      <c r="G49" s="69"/>
      <c r="H49" s="70"/>
      <c r="I49" s="70"/>
      <c r="J49" s="70"/>
      <c r="K49" s="154" t="e">
        <f>IF($A49&gt;0,VLOOKUP($A49,#REF!,16,0),"")</f>
        <v>#REF!</v>
      </c>
      <c r="L49" s="155"/>
      <c r="M49" s="156"/>
    </row>
    <row r="50" spans="1:13" ht="20.100000000000001" customHeight="1">
      <c r="A50" t="e">
        <f>IF(B50&gt;VLOOKUP($E$2&amp;"-"&amp;$C$3,#REF!,2,FALSE),0,A49+1)</f>
        <v>#REF!</v>
      </c>
      <c r="B50" s="65">
        <f t="shared" si="0"/>
        <v>37</v>
      </c>
      <c r="C50" s="66" t="e">
        <f>IF($A50&gt;0,VLOOKUP($A50,#REF!,4),"")</f>
        <v>#REF!</v>
      </c>
      <c r="D50" s="67" t="e">
        <f>IF($A50&gt;0,VLOOKUP($A50,#REF!,5),"")</f>
        <v>#REF!</v>
      </c>
      <c r="E50" s="68" t="e">
        <f>IF($A50&gt;0,VLOOKUP($A50,#REF!,6),"")</f>
        <v>#REF!</v>
      </c>
      <c r="F50" s="98" t="e">
        <f>IF($A50&gt;0,VLOOKUP($A50,#REF!,8),"")</f>
        <v>#REF!</v>
      </c>
      <c r="G50" s="69"/>
      <c r="H50" s="70"/>
      <c r="I50" s="70"/>
      <c r="J50" s="70"/>
      <c r="K50" s="154" t="e">
        <f>IF($A50&gt;0,VLOOKUP($A50,#REF!,16,0),"")</f>
        <v>#REF!</v>
      </c>
      <c r="L50" s="155"/>
      <c r="M50" s="156"/>
    </row>
    <row r="51" spans="1:13" ht="20.100000000000001" customHeight="1">
      <c r="A51" t="e">
        <f>IF(B51&gt;VLOOKUP($E$2&amp;"-"&amp;$C$3,#REF!,2,FALSE),0,A50+1)</f>
        <v>#REF!</v>
      </c>
      <c r="B51" s="65">
        <f t="shared" si="0"/>
        <v>38</v>
      </c>
      <c r="C51" s="66" t="e">
        <f>IF($A51&gt;0,VLOOKUP($A51,#REF!,4),"")</f>
        <v>#REF!</v>
      </c>
      <c r="D51" s="67" t="e">
        <f>IF($A51&gt;0,VLOOKUP($A51,#REF!,5),"")</f>
        <v>#REF!</v>
      </c>
      <c r="E51" s="68" t="e">
        <f>IF($A51&gt;0,VLOOKUP($A51,#REF!,6),"")</f>
        <v>#REF!</v>
      </c>
      <c r="F51" s="98" t="e">
        <f>IF($A51&gt;0,VLOOKUP($A51,#REF!,8),"")</f>
        <v>#REF!</v>
      </c>
      <c r="G51" s="69"/>
      <c r="H51" s="70"/>
      <c r="I51" s="70"/>
      <c r="J51" s="70"/>
      <c r="K51" s="154" t="e">
        <f>IF($A51&gt;0,VLOOKUP($A51,#REF!,16,0),"")</f>
        <v>#REF!</v>
      </c>
      <c r="L51" s="155"/>
      <c r="M51" s="156"/>
    </row>
    <row r="52" spans="1:13" ht="20.100000000000001" customHeight="1">
      <c r="A52" t="e">
        <f>IF(B52&gt;VLOOKUP($E$2&amp;"-"&amp;$C$3,#REF!,2,FALSE),0,A51+1)</f>
        <v>#REF!</v>
      </c>
      <c r="B52" s="65">
        <f t="shared" si="0"/>
        <v>39</v>
      </c>
      <c r="C52" s="66" t="e">
        <f>IF($A52&gt;0,VLOOKUP($A52,#REF!,4),"")</f>
        <v>#REF!</v>
      </c>
      <c r="D52" s="67" t="e">
        <f>IF($A52&gt;0,VLOOKUP($A52,#REF!,5),"")</f>
        <v>#REF!</v>
      </c>
      <c r="E52" s="68" t="e">
        <f>IF($A52&gt;0,VLOOKUP($A52,#REF!,6),"")</f>
        <v>#REF!</v>
      </c>
      <c r="F52" s="98" t="e">
        <f>IF($A52&gt;0,VLOOKUP($A52,#REF!,8),"")</f>
        <v>#REF!</v>
      </c>
      <c r="G52" s="69"/>
      <c r="H52" s="70"/>
      <c r="I52" s="70"/>
      <c r="J52" s="70"/>
      <c r="K52" s="154" t="e">
        <f>IF($A52&gt;0,VLOOKUP($A52,#REF!,16,0),"")</f>
        <v>#REF!</v>
      </c>
      <c r="L52" s="155"/>
      <c r="M52" s="156"/>
    </row>
    <row r="53" spans="1:13" ht="20.100000000000001" customHeight="1">
      <c r="A53" t="e">
        <f>IF(B53&gt;VLOOKUP($E$2&amp;"-"&amp;$C$3,#REF!,2,FALSE),0,A52+1)</f>
        <v>#REF!</v>
      </c>
      <c r="B53" s="65">
        <f t="shared" si="0"/>
        <v>40</v>
      </c>
      <c r="C53" s="66" t="e">
        <f>IF($A53&gt;0,VLOOKUP($A53,#REF!,4),"")</f>
        <v>#REF!</v>
      </c>
      <c r="D53" s="67" t="e">
        <f>IF($A53&gt;0,VLOOKUP($A53,#REF!,5),"")</f>
        <v>#REF!</v>
      </c>
      <c r="E53" s="68" t="e">
        <f>IF($A53&gt;0,VLOOKUP($A53,#REF!,6),"")</f>
        <v>#REF!</v>
      </c>
      <c r="F53" s="98" t="e">
        <f>IF($A53&gt;0,VLOOKUP($A53,#REF!,8),"")</f>
        <v>#REF!</v>
      </c>
      <c r="G53" s="69"/>
      <c r="H53" s="70"/>
      <c r="I53" s="70"/>
      <c r="J53" s="70"/>
      <c r="K53" s="154" t="e">
        <f>IF($A53&gt;0,VLOOKUP($A53,#REF!,16,0),"")</f>
        <v>#REF!</v>
      </c>
      <c r="L53" s="155"/>
      <c r="M53" s="156"/>
    </row>
    <row r="54" spans="1:13" ht="20.100000000000001" customHeight="1">
      <c r="A54" t="e">
        <f>IF(B54&gt;VLOOKUP($E$2&amp;"-"&amp;$C$3,#REF!,2,FALSE),0,A53+1)</f>
        <v>#REF!</v>
      </c>
      <c r="B54" s="65">
        <f t="shared" si="0"/>
        <v>41</v>
      </c>
      <c r="C54" s="66" t="e">
        <f>IF($A54&gt;0,VLOOKUP($A54,#REF!,4),"")</f>
        <v>#REF!</v>
      </c>
      <c r="D54" s="67" t="e">
        <f>IF($A54&gt;0,VLOOKUP($A54,#REF!,5),"")</f>
        <v>#REF!</v>
      </c>
      <c r="E54" s="68" t="e">
        <f>IF($A54&gt;0,VLOOKUP($A54,#REF!,6),"")</f>
        <v>#REF!</v>
      </c>
      <c r="F54" s="98" t="e">
        <f>IF($A54&gt;0,VLOOKUP($A54,#REF!,8),"")</f>
        <v>#REF!</v>
      </c>
      <c r="G54" s="69"/>
      <c r="H54" s="70"/>
      <c r="I54" s="70"/>
      <c r="J54" s="70"/>
      <c r="K54" s="154" t="e">
        <f>IF($A54&gt;0,VLOOKUP($A54,#REF!,16,0),"")</f>
        <v>#REF!</v>
      </c>
      <c r="L54" s="155"/>
      <c r="M54" s="156"/>
    </row>
    <row r="55" spans="1:13" ht="20.100000000000001" customHeight="1">
      <c r="A55" t="e">
        <f>IF(B55&gt;VLOOKUP($E$2&amp;"-"&amp;$C$3,#REF!,2,FALSE),0,A54+1)</f>
        <v>#REF!</v>
      </c>
      <c r="B55" s="65">
        <f t="shared" si="0"/>
        <v>42</v>
      </c>
      <c r="C55" s="66" t="e">
        <f>IF($A55&gt;0,VLOOKUP($A55,#REF!,4),"")</f>
        <v>#REF!</v>
      </c>
      <c r="D55" s="67" t="e">
        <f>IF($A55&gt;0,VLOOKUP($A55,#REF!,5),"")</f>
        <v>#REF!</v>
      </c>
      <c r="E55" s="68" t="e">
        <f>IF($A55&gt;0,VLOOKUP($A55,#REF!,6),"")</f>
        <v>#REF!</v>
      </c>
      <c r="F55" s="98" t="e">
        <f>IF($A55&gt;0,VLOOKUP($A55,#REF!,8),"")</f>
        <v>#REF!</v>
      </c>
      <c r="G55" s="69"/>
      <c r="H55" s="70"/>
      <c r="I55" s="70"/>
      <c r="J55" s="70"/>
      <c r="K55" s="154" t="e">
        <f>IF($A55&gt;0,VLOOKUP($A55,#REF!,16,0),"")</f>
        <v>#REF!</v>
      </c>
      <c r="L55" s="155"/>
      <c r="M55" s="156"/>
    </row>
    <row r="56" spans="1:13" ht="20.100000000000001" customHeight="1">
      <c r="A56" t="e">
        <f>IF(B56&gt;VLOOKUP($E$2&amp;"-"&amp;$C$3,#REF!,2,FALSE),0,A55+1)</f>
        <v>#REF!</v>
      </c>
      <c r="B56" s="65">
        <f t="shared" si="0"/>
        <v>43</v>
      </c>
      <c r="C56" s="66" t="e">
        <f>IF($A56&gt;0,VLOOKUP($A56,#REF!,4),"")</f>
        <v>#REF!</v>
      </c>
      <c r="D56" s="67" t="e">
        <f>IF($A56&gt;0,VLOOKUP($A56,#REF!,5),"")</f>
        <v>#REF!</v>
      </c>
      <c r="E56" s="68" t="e">
        <f>IF($A56&gt;0,VLOOKUP($A56,#REF!,6),"")</f>
        <v>#REF!</v>
      </c>
      <c r="F56" s="98" t="e">
        <f>IF($A56&gt;0,VLOOKUP($A56,#REF!,8),"")</f>
        <v>#REF!</v>
      </c>
      <c r="G56" s="69"/>
      <c r="H56" s="70"/>
      <c r="I56" s="70"/>
      <c r="J56" s="70"/>
      <c r="K56" s="154" t="e">
        <f>IF($A56&gt;0,VLOOKUP($A56,#REF!,16,0),"")</f>
        <v>#REF!</v>
      </c>
      <c r="L56" s="155"/>
      <c r="M56" s="156"/>
    </row>
    <row r="57" spans="1:13" ht="20.100000000000001" customHeight="1">
      <c r="A57" t="e">
        <f>IF(B57&gt;VLOOKUP($E$2&amp;"-"&amp;$C$3,#REF!,2,FALSE),0,A56+1)</f>
        <v>#REF!</v>
      </c>
      <c r="B57" s="65">
        <f t="shared" si="0"/>
        <v>44</v>
      </c>
      <c r="C57" s="66" t="e">
        <f>IF($A57&gt;0,VLOOKUP($A57,#REF!,4),"")</f>
        <v>#REF!</v>
      </c>
      <c r="D57" s="67" t="e">
        <f>IF($A57&gt;0,VLOOKUP($A57,#REF!,5),"")</f>
        <v>#REF!</v>
      </c>
      <c r="E57" s="68" t="e">
        <f>IF($A57&gt;0,VLOOKUP($A57,#REF!,6),"")</f>
        <v>#REF!</v>
      </c>
      <c r="F57" s="98" t="e">
        <f>IF($A57&gt;0,VLOOKUP($A57,#REF!,8),"")</f>
        <v>#REF!</v>
      </c>
      <c r="G57" s="69"/>
      <c r="H57" s="70"/>
      <c r="I57" s="70"/>
      <c r="J57" s="70"/>
      <c r="K57" s="154" t="e">
        <f>IF($A57&gt;0,VLOOKUP($A57,#REF!,16,0),"")</f>
        <v>#REF!</v>
      </c>
      <c r="L57" s="155"/>
      <c r="M57" s="156"/>
    </row>
    <row r="58" spans="1:13" ht="20.100000000000001" customHeight="1">
      <c r="A58" t="e">
        <f>IF(B58&gt;VLOOKUP($E$2&amp;"-"&amp;$C$3,#REF!,2,FALSE),0,A57+1)</f>
        <v>#REF!</v>
      </c>
      <c r="B58" s="65">
        <f t="shared" si="0"/>
        <v>45</v>
      </c>
      <c r="C58" s="66" t="e">
        <f>IF($A58&gt;0,VLOOKUP($A58,#REF!,4),"")</f>
        <v>#REF!</v>
      </c>
      <c r="D58" s="67" t="e">
        <f>IF($A58&gt;0,VLOOKUP($A58,#REF!,5),"")</f>
        <v>#REF!</v>
      </c>
      <c r="E58" s="68" t="e">
        <f>IF($A58&gt;0,VLOOKUP($A58,#REF!,6),"")</f>
        <v>#REF!</v>
      </c>
      <c r="F58" s="98" t="e">
        <f>IF($A58&gt;0,VLOOKUP($A58,#REF!,8),"")</f>
        <v>#REF!</v>
      </c>
      <c r="G58" s="69"/>
      <c r="H58" s="70"/>
      <c r="I58" s="70"/>
      <c r="J58" s="70"/>
      <c r="K58" s="154" t="e">
        <f>IF($A58&gt;0,VLOOKUP($A58,#REF!,16,0),"")</f>
        <v>#REF!</v>
      </c>
      <c r="L58" s="155"/>
      <c r="M58" s="156"/>
    </row>
    <row r="59" spans="1:13" ht="20.100000000000001" customHeight="1">
      <c r="A59" t="e">
        <f>IF(B59&gt;VLOOKUP($E$2&amp;"-"&amp;$C$3,#REF!,2,FALSE),0,A58+1)</f>
        <v>#REF!</v>
      </c>
      <c r="B59" s="65">
        <f t="shared" si="0"/>
        <v>46</v>
      </c>
      <c r="C59" s="66" t="e">
        <f>IF($A59&gt;0,VLOOKUP($A59,#REF!,4),"")</f>
        <v>#REF!</v>
      </c>
      <c r="D59" s="67" t="e">
        <f>IF($A59&gt;0,VLOOKUP($A59,#REF!,5),"")</f>
        <v>#REF!</v>
      </c>
      <c r="E59" s="68" t="e">
        <f>IF($A59&gt;0,VLOOKUP($A59,#REF!,6),"")</f>
        <v>#REF!</v>
      </c>
      <c r="F59" s="98" t="e">
        <f>IF($A59&gt;0,VLOOKUP($A59,#REF!,8),"")</f>
        <v>#REF!</v>
      </c>
      <c r="G59" s="69"/>
      <c r="H59" s="70"/>
      <c r="I59" s="70"/>
      <c r="J59" s="70"/>
      <c r="K59" s="154" t="e">
        <f>IF($A59&gt;0,VLOOKUP($A59,#REF!,16,0),"")</f>
        <v>#REF!</v>
      </c>
      <c r="L59" s="155"/>
      <c r="M59" s="156"/>
    </row>
    <row r="60" spans="1:13" ht="20.100000000000001" customHeight="1">
      <c r="A60" t="e">
        <f>IF(B60&gt;VLOOKUP($E$2&amp;"-"&amp;$C$3,#REF!,2,FALSE),0,A59+1)</f>
        <v>#REF!</v>
      </c>
      <c r="B60" s="65">
        <f t="shared" si="0"/>
        <v>47</v>
      </c>
      <c r="C60" s="66" t="e">
        <f>IF($A60&gt;0,VLOOKUP($A60,#REF!,4),"")</f>
        <v>#REF!</v>
      </c>
      <c r="D60" s="67" t="e">
        <f>IF($A60&gt;0,VLOOKUP($A60,#REF!,5),"")</f>
        <v>#REF!</v>
      </c>
      <c r="E60" s="68" t="e">
        <f>IF($A60&gt;0,VLOOKUP($A60,#REF!,6),"")</f>
        <v>#REF!</v>
      </c>
      <c r="F60" s="98" t="e">
        <f>IF($A60&gt;0,VLOOKUP($A60,#REF!,8),"")</f>
        <v>#REF!</v>
      </c>
      <c r="G60" s="69"/>
      <c r="H60" s="70"/>
      <c r="I60" s="70"/>
      <c r="J60" s="70"/>
      <c r="K60" s="154" t="e">
        <f>IF($A60&gt;0,VLOOKUP($A60,#REF!,16,0),"")</f>
        <v>#REF!</v>
      </c>
      <c r="L60" s="155"/>
      <c r="M60" s="156"/>
    </row>
    <row r="61" spans="1:13" ht="20.100000000000001" customHeight="1">
      <c r="A61" t="e">
        <f>IF(B61&gt;VLOOKUP($E$2&amp;"-"&amp;$C$3,#REF!,2,FALSE),0,A60+1)</f>
        <v>#REF!</v>
      </c>
      <c r="B61" s="65">
        <f t="shared" si="0"/>
        <v>48</v>
      </c>
      <c r="C61" s="66" t="e">
        <f>IF($A61&gt;0,VLOOKUP($A61,#REF!,4),"")</f>
        <v>#REF!</v>
      </c>
      <c r="D61" s="67" t="e">
        <f>IF($A61&gt;0,VLOOKUP($A61,#REF!,5),"")</f>
        <v>#REF!</v>
      </c>
      <c r="E61" s="68" t="e">
        <f>IF($A61&gt;0,VLOOKUP($A61,#REF!,6),"")</f>
        <v>#REF!</v>
      </c>
      <c r="F61" s="98" t="e">
        <f>IF($A61&gt;0,VLOOKUP($A61,#REF!,8),"")</f>
        <v>#REF!</v>
      </c>
      <c r="G61" s="69"/>
      <c r="H61" s="70"/>
      <c r="I61" s="70"/>
      <c r="J61" s="70"/>
      <c r="K61" s="154" t="e">
        <f>IF($A61&gt;0,VLOOKUP($A61,#REF!,16,0),"")</f>
        <v>#REF!</v>
      </c>
      <c r="L61" s="155"/>
      <c r="M61" s="156"/>
    </row>
    <row r="62" spans="1:13" ht="20.100000000000001" customHeight="1">
      <c r="A62" t="e">
        <f>IF(B62&gt;VLOOKUP($E$2&amp;"-"&amp;$C$3,#REF!,2,FALSE),0,A61+1)</f>
        <v>#REF!</v>
      </c>
      <c r="B62" s="65">
        <f t="shared" si="0"/>
        <v>49</v>
      </c>
      <c r="C62" s="66" t="e">
        <f>IF($A62&gt;0,VLOOKUP($A62,#REF!,4),"")</f>
        <v>#REF!</v>
      </c>
      <c r="D62" s="67" t="e">
        <f>IF($A62&gt;0,VLOOKUP($A62,#REF!,5),"")</f>
        <v>#REF!</v>
      </c>
      <c r="E62" s="68" t="e">
        <f>IF($A62&gt;0,VLOOKUP($A62,#REF!,6),"")</f>
        <v>#REF!</v>
      </c>
      <c r="F62" s="98" t="e">
        <f>IF($A62&gt;0,VLOOKUP($A62,#REF!,8),"")</f>
        <v>#REF!</v>
      </c>
      <c r="G62" s="69"/>
      <c r="H62" s="70"/>
      <c r="I62" s="70"/>
      <c r="J62" s="70"/>
      <c r="K62" s="154" t="e">
        <f>IF($A62&gt;0,VLOOKUP($A62,#REF!,16,0),"")</f>
        <v>#REF!</v>
      </c>
      <c r="L62" s="155"/>
      <c r="M62" s="156"/>
    </row>
    <row r="63" spans="1:13" ht="20.100000000000001" customHeight="1">
      <c r="A63" t="e">
        <f>IF(B63&gt;VLOOKUP($E$2&amp;"-"&amp;$C$3,#REF!,2,FALSE),0,A62+1)</f>
        <v>#REF!</v>
      </c>
      <c r="B63" s="65">
        <f t="shared" si="0"/>
        <v>50</v>
      </c>
      <c r="C63" s="66" t="e">
        <f>IF($A63&gt;0,VLOOKUP($A63,#REF!,4),"")</f>
        <v>#REF!</v>
      </c>
      <c r="D63" s="67" t="e">
        <f>IF($A63&gt;0,VLOOKUP($A63,#REF!,5),"")</f>
        <v>#REF!</v>
      </c>
      <c r="E63" s="68" t="e">
        <f>IF($A63&gt;0,VLOOKUP($A63,#REF!,6),"")</f>
        <v>#REF!</v>
      </c>
      <c r="F63" s="98" t="e">
        <f>IF($A63&gt;0,VLOOKUP($A63,#REF!,8),"")</f>
        <v>#REF!</v>
      </c>
      <c r="G63" s="69"/>
      <c r="H63" s="70"/>
      <c r="I63" s="70"/>
      <c r="J63" s="70"/>
      <c r="K63" s="154" t="e">
        <f>IF($A63&gt;0,VLOOKUP($A63,#REF!,16,0),"")</f>
        <v>#REF!</v>
      </c>
      <c r="L63" s="155"/>
      <c r="M63" s="156"/>
    </row>
    <row r="64" spans="1:13" ht="20.100000000000001" customHeight="1">
      <c r="A64" t="e">
        <f>IF(B64&gt;VLOOKUP($E$2&amp;"-"&amp;$C$3,#REF!,2,FALSE),0,A63+1)</f>
        <v>#REF!</v>
      </c>
      <c r="B64" s="65">
        <f t="shared" si="0"/>
        <v>51</v>
      </c>
      <c r="C64" s="66" t="e">
        <f>IF($A64&gt;0,VLOOKUP($A64,#REF!,4),"")</f>
        <v>#REF!</v>
      </c>
      <c r="D64" s="67" t="e">
        <f>IF($A64&gt;0,VLOOKUP($A64,#REF!,5),"")</f>
        <v>#REF!</v>
      </c>
      <c r="E64" s="68" t="e">
        <f>IF($A64&gt;0,VLOOKUP($A64,#REF!,6),"")</f>
        <v>#REF!</v>
      </c>
      <c r="F64" s="98" t="e">
        <f>IF($A64&gt;0,VLOOKUP($A64,#REF!,8),"")</f>
        <v>#REF!</v>
      </c>
      <c r="G64" s="69"/>
      <c r="H64" s="70"/>
      <c r="I64" s="70"/>
      <c r="J64" s="70"/>
      <c r="K64" s="154" t="e">
        <f>IF($A64&gt;0,VLOOKUP($A64,#REF!,16,0),"")</f>
        <v>#REF!</v>
      </c>
      <c r="L64" s="155"/>
      <c r="M64" s="156"/>
    </row>
    <row r="65" spans="1:13" ht="20.100000000000001" customHeight="1">
      <c r="A65" t="e">
        <f>IF(B65&gt;VLOOKUP($E$2&amp;"-"&amp;$C$3,#REF!,2,FALSE),0,A64+1)</f>
        <v>#REF!</v>
      </c>
      <c r="B65" s="65">
        <f t="shared" si="0"/>
        <v>52</v>
      </c>
      <c r="C65" s="66" t="e">
        <f>IF($A65&gt;0,VLOOKUP($A65,#REF!,4),"")</f>
        <v>#REF!</v>
      </c>
      <c r="D65" s="67" t="e">
        <f>IF($A65&gt;0,VLOOKUP($A65,#REF!,5),"")</f>
        <v>#REF!</v>
      </c>
      <c r="E65" s="68" t="e">
        <f>IF($A65&gt;0,VLOOKUP($A65,#REF!,6),"")</f>
        <v>#REF!</v>
      </c>
      <c r="F65" s="98" t="e">
        <f>IF($A65&gt;0,VLOOKUP($A65,#REF!,8),"")</f>
        <v>#REF!</v>
      </c>
      <c r="G65" s="69"/>
      <c r="H65" s="70"/>
      <c r="I65" s="70"/>
      <c r="J65" s="70"/>
      <c r="K65" s="154" t="e">
        <f>IF($A65&gt;0,VLOOKUP($A65,#REF!,16,0),"")</f>
        <v>#REF!</v>
      </c>
      <c r="L65" s="155"/>
      <c r="M65" s="156"/>
    </row>
    <row r="66" spans="1:13" ht="20.100000000000001" customHeight="1">
      <c r="A66" t="e">
        <f>IF(B66&gt;VLOOKUP($E$2&amp;"-"&amp;$C$3,#REF!,2,FALSE),0,A65+1)</f>
        <v>#REF!</v>
      </c>
      <c r="B66" s="65">
        <f t="shared" si="0"/>
        <v>53</v>
      </c>
      <c r="C66" s="66" t="e">
        <f>IF($A66&gt;0,VLOOKUP($A66,#REF!,4),"")</f>
        <v>#REF!</v>
      </c>
      <c r="D66" s="67" t="e">
        <f>IF($A66&gt;0,VLOOKUP($A66,#REF!,5),"")</f>
        <v>#REF!</v>
      </c>
      <c r="E66" s="68" t="e">
        <f>IF($A66&gt;0,VLOOKUP($A66,#REF!,6),"")</f>
        <v>#REF!</v>
      </c>
      <c r="F66" s="98" t="e">
        <f>IF($A66&gt;0,VLOOKUP($A66,#REF!,8),"")</f>
        <v>#REF!</v>
      </c>
      <c r="G66" s="69"/>
      <c r="H66" s="70"/>
      <c r="I66" s="70"/>
      <c r="J66" s="70"/>
      <c r="K66" s="154" t="e">
        <f>IF($A66&gt;0,VLOOKUP($A66,#REF!,16,0),"")</f>
        <v>#REF!</v>
      </c>
      <c r="L66" s="155"/>
      <c r="M66" s="156"/>
    </row>
    <row r="67" spans="1:13" ht="20.100000000000001" customHeight="1">
      <c r="A67" t="e">
        <f>IF(B67&gt;VLOOKUP($E$2&amp;"-"&amp;$C$3,#REF!,2,FALSE),0,A66+1)</f>
        <v>#REF!</v>
      </c>
      <c r="B67" s="65">
        <f t="shared" si="0"/>
        <v>54</v>
      </c>
      <c r="C67" s="66" t="e">
        <f>IF($A67&gt;0,VLOOKUP($A67,#REF!,4),"")</f>
        <v>#REF!</v>
      </c>
      <c r="D67" s="67" t="e">
        <f>IF($A67&gt;0,VLOOKUP($A67,#REF!,5),"")</f>
        <v>#REF!</v>
      </c>
      <c r="E67" s="68" t="e">
        <f>IF($A67&gt;0,VLOOKUP($A67,#REF!,6),"")</f>
        <v>#REF!</v>
      </c>
      <c r="F67" s="98" t="e">
        <f>IF($A67&gt;0,VLOOKUP($A67,#REF!,8),"")</f>
        <v>#REF!</v>
      </c>
      <c r="G67" s="69"/>
      <c r="H67" s="70"/>
      <c r="I67" s="70"/>
      <c r="J67" s="70"/>
      <c r="K67" s="154" t="e">
        <f>IF($A67&gt;0,VLOOKUP($A67,#REF!,16,0),"")</f>
        <v>#REF!</v>
      </c>
      <c r="L67" s="155"/>
      <c r="M67" s="156"/>
    </row>
    <row r="68" spans="1:13" ht="20.100000000000001" customHeight="1">
      <c r="A68" t="e">
        <f>IF(B68&gt;VLOOKUP($E$2&amp;"-"&amp;$C$3,#REF!,2,FALSE),0,A67+1)</f>
        <v>#REF!</v>
      </c>
      <c r="B68" s="65">
        <f t="shared" si="0"/>
        <v>55</v>
      </c>
      <c r="C68" s="66" t="e">
        <f>IF($A68&gt;0,VLOOKUP($A68,#REF!,4),"")</f>
        <v>#REF!</v>
      </c>
      <c r="D68" s="67" t="e">
        <f>IF($A68&gt;0,VLOOKUP($A68,#REF!,5),"")</f>
        <v>#REF!</v>
      </c>
      <c r="E68" s="68" t="e">
        <f>IF($A68&gt;0,VLOOKUP($A68,#REF!,6),"")</f>
        <v>#REF!</v>
      </c>
      <c r="F68" s="98" t="e">
        <f>IF($A68&gt;0,VLOOKUP($A68,#REF!,8),"")</f>
        <v>#REF!</v>
      </c>
      <c r="G68" s="69"/>
      <c r="H68" s="70"/>
      <c r="I68" s="70"/>
      <c r="J68" s="70"/>
      <c r="K68" s="154" t="e">
        <f>IF($A68&gt;0,VLOOKUP($A68,#REF!,16,0),"")</f>
        <v>#REF!</v>
      </c>
      <c r="L68" s="155"/>
      <c r="M68" s="156"/>
    </row>
    <row r="69" spans="1:13" ht="20.100000000000001" customHeight="1">
      <c r="A69" t="e">
        <f>IF(B69&gt;VLOOKUP($E$2&amp;"-"&amp;$C$3,#REF!,2,FALSE),0,A68+1)</f>
        <v>#REF!</v>
      </c>
      <c r="B69" s="65">
        <f t="shared" si="0"/>
        <v>56</v>
      </c>
      <c r="C69" s="66" t="e">
        <f>IF($A69&gt;0,VLOOKUP($A69,#REF!,4),"")</f>
        <v>#REF!</v>
      </c>
      <c r="D69" s="67" t="e">
        <f>IF($A69&gt;0,VLOOKUP($A69,#REF!,5),"")</f>
        <v>#REF!</v>
      </c>
      <c r="E69" s="68" t="e">
        <f>IF($A69&gt;0,VLOOKUP($A69,#REF!,6),"")</f>
        <v>#REF!</v>
      </c>
      <c r="F69" s="98" t="e">
        <f>IF($A69&gt;0,VLOOKUP($A69,#REF!,8),"")</f>
        <v>#REF!</v>
      </c>
      <c r="G69" s="69"/>
      <c r="H69" s="70"/>
      <c r="I69" s="70"/>
      <c r="J69" s="70"/>
      <c r="K69" s="154" t="e">
        <f>IF($A69&gt;0,VLOOKUP($A69,#REF!,16,0),"")</f>
        <v>#REF!</v>
      </c>
      <c r="L69" s="155"/>
      <c r="M69" s="156"/>
    </row>
    <row r="70" spans="1:13" ht="20.100000000000001" customHeight="1">
      <c r="A70" t="e">
        <f>IF(B70&gt;VLOOKUP($E$2&amp;"-"&amp;$C$3,#REF!,2,FALSE),0,A69+1)</f>
        <v>#REF!</v>
      </c>
      <c r="B70" s="65">
        <f t="shared" si="0"/>
        <v>57</v>
      </c>
      <c r="C70" s="66" t="e">
        <f>IF($A70&gt;0,VLOOKUP($A70,#REF!,4),"")</f>
        <v>#REF!</v>
      </c>
      <c r="D70" s="67" t="e">
        <f>IF($A70&gt;0,VLOOKUP($A70,#REF!,5),"")</f>
        <v>#REF!</v>
      </c>
      <c r="E70" s="68" t="e">
        <f>IF($A70&gt;0,VLOOKUP($A70,#REF!,6),"")</f>
        <v>#REF!</v>
      </c>
      <c r="F70" s="98" t="e">
        <f>IF($A70&gt;0,VLOOKUP($A70,#REF!,8),"")</f>
        <v>#REF!</v>
      </c>
      <c r="G70" s="69"/>
      <c r="H70" s="70"/>
      <c r="I70" s="70"/>
      <c r="J70" s="70"/>
      <c r="K70" s="154" t="e">
        <f>IF($A70&gt;0,VLOOKUP($A70,#REF!,16,0),"")</f>
        <v>#REF!</v>
      </c>
      <c r="L70" s="155"/>
      <c r="M70" s="156"/>
    </row>
    <row r="71" spans="1:13" ht="20.100000000000001" customHeight="1">
      <c r="A71" t="e">
        <f>IF(B71&gt;VLOOKUP($E$2&amp;"-"&amp;$C$3,#REF!,2,FALSE),0,A70+1)</f>
        <v>#REF!</v>
      </c>
      <c r="B71" s="65">
        <f t="shared" si="0"/>
        <v>58</v>
      </c>
      <c r="C71" s="66" t="e">
        <f>IF($A71&gt;0,VLOOKUP($A71,#REF!,4),"")</f>
        <v>#REF!</v>
      </c>
      <c r="D71" s="67" t="e">
        <f>IF($A71&gt;0,VLOOKUP($A71,#REF!,5),"")</f>
        <v>#REF!</v>
      </c>
      <c r="E71" s="68" t="e">
        <f>IF($A71&gt;0,VLOOKUP($A71,#REF!,6),"")</f>
        <v>#REF!</v>
      </c>
      <c r="F71" s="98" t="e">
        <f>IF($A71&gt;0,VLOOKUP($A71,#REF!,8),"")</f>
        <v>#REF!</v>
      </c>
      <c r="G71" s="69"/>
      <c r="H71" s="70"/>
      <c r="I71" s="70"/>
      <c r="J71" s="70"/>
      <c r="K71" s="154" t="e">
        <f>IF($A71&gt;0,VLOOKUP($A71,#REF!,16,0),"")</f>
        <v>#REF!</v>
      </c>
      <c r="L71" s="155"/>
      <c r="M71" s="156"/>
    </row>
    <row r="72" spans="1:13" ht="20.100000000000001" customHeight="1">
      <c r="A72" t="e">
        <f>IF(B72&gt;VLOOKUP($E$2&amp;"-"&amp;$C$3,#REF!,2,FALSE),0,A71+1)</f>
        <v>#REF!</v>
      </c>
      <c r="B72" s="65">
        <f t="shared" si="0"/>
        <v>59</v>
      </c>
      <c r="C72" s="66" t="e">
        <f>IF($A72&gt;0,VLOOKUP($A72,#REF!,4),"")</f>
        <v>#REF!</v>
      </c>
      <c r="D72" s="67" t="e">
        <f>IF($A72&gt;0,VLOOKUP($A72,#REF!,5),"")</f>
        <v>#REF!</v>
      </c>
      <c r="E72" s="68" t="e">
        <f>IF($A72&gt;0,VLOOKUP($A72,#REF!,6),"")</f>
        <v>#REF!</v>
      </c>
      <c r="F72" s="98" t="e">
        <f>IF($A72&gt;0,VLOOKUP($A72,#REF!,8),"")</f>
        <v>#REF!</v>
      </c>
      <c r="G72" s="69"/>
      <c r="H72" s="70"/>
      <c r="I72" s="70"/>
      <c r="J72" s="70"/>
      <c r="K72" s="154" t="e">
        <f>IF($A72&gt;0,VLOOKUP($A72,#REF!,16,0),"")</f>
        <v>#REF!</v>
      </c>
      <c r="L72" s="155"/>
      <c r="M72" s="156"/>
    </row>
    <row r="73" spans="1:13" ht="20.100000000000001" customHeight="1">
      <c r="A73" t="e">
        <f>IF(B73&gt;VLOOKUP($E$2&amp;"-"&amp;$C$3,#REF!,2,FALSE),0,A72+1)</f>
        <v>#REF!</v>
      </c>
      <c r="B73" s="65">
        <f t="shared" ref="B73:B109" si="1">B72+1</f>
        <v>60</v>
      </c>
      <c r="C73" s="66" t="e">
        <f>IF($A73&gt;0,VLOOKUP($A73,#REF!,4),"")</f>
        <v>#REF!</v>
      </c>
      <c r="D73" s="67" t="e">
        <f>IF($A73&gt;0,VLOOKUP($A73,#REF!,5),"")</f>
        <v>#REF!</v>
      </c>
      <c r="E73" s="68" t="e">
        <f>IF($A73&gt;0,VLOOKUP($A73,#REF!,6),"")</f>
        <v>#REF!</v>
      </c>
      <c r="F73" s="98" t="e">
        <f>IF($A73&gt;0,VLOOKUP($A73,#REF!,8),"")</f>
        <v>#REF!</v>
      </c>
      <c r="G73" s="69"/>
      <c r="H73" s="70"/>
      <c r="I73" s="70"/>
      <c r="J73" s="70"/>
      <c r="K73" s="154" t="e">
        <f>IF($A73&gt;0,VLOOKUP($A73,#REF!,16,0),"")</f>
        <v>#REF!</v>
      </c>
      <c r="L73" s="155"/>
      <c r="M73" s="156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#REF!</v>
      </c>
      <c r="B80" s="92">
        <f>B73+1</f>
        <v>61</v>
      </c>
      <c r="C80" s="93" t="e">
        <f>IF($A80&gt;0,VLOOKUP($A80,#REF!,4),"")</f>
        <v>#REF!</v>
      </c>
      <c r="D80" s="94" t="e">
        <f>IF($A80&gt;0,VLOOKUP($A80,#REF!,5),"")</f>
        <v>#REF!</v>
      </c>
      <c r="E80" s="95" t="e">
        <f>IF($A80&gt;0,VLOOKUP($A80,#REF!,6),"")</f>
        <v>#REF!</v>
      </c>
      <c r="F80" s="99" t="e">
        <f>IF($A80&gt;0,VLOOKUP($A80,#REF!,8),"")</f>
        <v>#REF!</v>
      </c>
      <c r="G80" s="96"/>
      <c r="H80" s="97"/>
      <c r="I80" s="97"/>
      <c r="J80" s="97"/>
      <c r="K80" s="157" t="e">
        <f>IF($A80&gt;0,VLOOKUP($A80,#REF!,16,0),"")</f>
        <v>#REF!</v>
      </c>
      <c r="L80" s="158"/>
      <c r="M80" s="159"/>
    </row>
    <row r="81" spans="1:13" ht="20.100000000000001" customHeight="1">
      <c r="A81" t="e">
        <f>IF(B81&gt;VLOOKUP($E$2&amp;"-"&amp;$C$3,#REF!,2,FALSE),0,A80+1)</f>
        <v>#REF!</v>
      </c>
      <c r="B81" s="65">
        <f t="shared" si="1"/>
        <v>62</v>
      </c>
      <c r="C81" s="66" t="e">
        <f>IF($A81&gt;0,VLOOKUP($A81,#REF!,4),"")</f>
        <v>#REF!</v>
      </c>
      <c r="D81" s="67" t="e">
        <f>IF($A81&gt;0,VLOOKUP($A81,#REF!,5),"")</f>
        <v>#REF!</v>
      </c>
      <c r="E81" s="68" t="e">
        <f>IF($A81&gt;0,VLOOKUP($A81,#REF!,6),"")</f>
        <v>#REF!</v>
      </c>
      <c r="F81" s="98" t="e">
        <f>IF($A81&gt;0,VLOOKUP($A81,#REF!,8),"")</f>
        <v>#REF!</v>
      </c>
      <c r="G81" s="69"/>
      <c r="H81" s="70"/>
      <c r="I81" s="70"/>
      <c r="J81" s="70"/>
      <c r="K81" s="154" t="e">
        <f>IF($A81&gt;0,VLOOKUP($A81,#REF!,16,0),"")</f>
        <v>#REF!</v>
      </c>
      <c r="L81" s="155"/>
      <c r="M81" s="156"/>
    </row>
    <row r="82" spans="1:13" ht="20.100000000000001" customHeight="1">
      <c r="A82" t="e">
        <f>IF(B82&gt;VLOOKUP($E$2&amp;"-"&amp;$C$3,#REF!,2,FALSE),0,A81+1)</f>
        <v>#REF!</v>
      </c>
      <c r="B82" s="65">
        <f t="shared" si="1"/>
        <v>63</v>
      </c>
      <c r="C82" s="66" t="e">
        <f>IF($A82&gt;0,VLOOKUP($A82,#REF!,4),"")</f>
        <v>#REF!</v>
      </c>
      <c r="D82" s="67" t="e">
        <f>IF($A82&gt;0,VLOOKUP($A82,#REF!,5),"")</f>
        <v>#REF!</v>
      </c>
      <c r="E82" s="68" t="e">
        <f>IF($A82&gt;0,VLOOKUP($A82,#REF!,6),"")</f>
        <v>#REF!</v>
      </c>
      <c r="F82" s="98" t="e">
        <f>IF($A82&gt;0,VLOOKUP($A82,#REF!,8),"")</f>
        <v>#REF!</v>
      </c>
      <c r="G82" s="69"/>
      <c r="H82" s="70"/>
      <c r="I82" s="70"/>
      <c r="J82" s="70"/>
      <c r="K82" s="154" t="e">
        <f>IF($A82&gt;0,VLOOKUP($A82,#REF!,16,0),"")</f>
        <v>#REF!</v>
      </c>
      <c r="L82" s="155"/>
      <c r="M82" s="156"/>
    </row>
    <row r="83" spans="1:13" ht="20.100000000000001" customHeight="1">
      <c r="A83" t="e">
        <f>IF(B83&gt;VLOOKUP($E$2&amp;"-"&amp;$C$3,#REF!,2,FALSE),0,A82+1)</f>
        <v>#REF!</v>
      </c>
      <c r="B83" s="65">
        <f t="shared" si="1"/>
        <v>64</v>
      </c>
      <c r="C83" s="66" t="e">
        <f>IF($A83&gt;0,VLOOKUP($A83,#REF!,4),"")</f>
        <v>#REF!</v>
      </c>
      <c r="D83" s="67" t="e">
        <f>IF($A83&gt;0,VLOOKUP($A83,#REF!,5),"")</f>
        <v>#REF!</v>
      </c>
      <c r="E83" s="68" t="e">
        <f>IF($A83&gt;0,VLOOKUP($A83,#REF!,6),"")</f>
        <v>#REF!</v>
      </c>
      <c r="F83" s="98" t="e">
        <f>IF($A83&gt;0,VLOOKUP($A83,#REF!,8),"")</f>
        <v>#REF!</v>
      </c>
      <c r="G83" s="69"/>
      <c r="H83" s="70"/>
      <c r="I83" s="70"/>
      <c r="J83" s="70"/>
      <c r="K83" s="154" t="e">
        <f>IF($A83&gt;0,VLOOKUP($A83,#REF!,16,0),"")</f>
        <v>#REF!</v>
      </c>
      <c r="L83" s="155"/>
      <c r="M83" s="156"/>
    </row>
    <row r="84" spans="1:13" ht="20.100000000000001" customHeight="1">
      <c r="A84" t="e">
        <f>IF(B84&gt;VLOOKUP($E$2&amp;"-"&amp;$C$3,#REF!,2,FALSE),0,A83+1)</f>
        <v>#REF!</v>
      </c>
      <c r="B84" s="65">
        <f t="shared" si="1"/>
        <v>65</v>
      </c>
      <c r="C84" s="66" t="e">
        <f>IF($A84&gt;0,VLOOKUP($A84,#REF!,4),"")</f>
        <v>#REF!</v>
      </c>
      <c r="D84" s="67" t="e">
        <f>IF($A84&gt;0,VLOOKUP($A84,#REF!,5),"")</f>
        <v>#REF!</v>
      </c>
      <c r="E84" s="68" t="e">
        <f>IF($A84&gt;0,VLOOKUP($A84,#REF!,6),"")</f>
        <v>#REF!</v>
      </c>
      <c r="F84" s="98" t="e">
        <f>IF($A84&gt;0,VLOOKUP($A84,#REF!,8),"")</f>
        <v>#REF!</v>
      </c>
      <c r="G84" s="69"/>
      <c r="H84" s="70"/>
      <c r="I84" s="70"/>
      <c r="J84" s="70"/>
      <c r="K84" s="154" t="e">
        <f>IF($A84&gt;0,VLOOKUP($A84,#REF!,16,0),"")</f>
        <v>#REF!</v>
      </c>
      <c r="L84" s="155"/>
      <c r="M84" s="156"/>
    </row>
    <row r="85" spans="1:13" ht="20.100000000000001" customHeight="1">
      <c r="A85" t="e">
        <f>IF(B85&gt;VLOOKUP($E$2&amp;"-"&amp;$C$3,#REF!,2,FALSE),0,A84+1)</f>
        <v>#REF!</v>
      </c>
      <c r="B85" s="65">
        <f t="shared" si="1"/>
        <v>66</v>
      </c>
      <c r="C85" s="66" t="e">
        <f>IF($A85&gt;0,VLOOKUP($A85,#REF!,4),"")</f>
        <v>#REF!</v>
      </c>
      <c r="D85" s="67" t="e">
        <f>IF($A85&gt;0,VLOOKUP($A85,#REF!,5),"")</f>
        <v>#REF!</v>
      </c>
      <c r="E85" s="68" t="e">
        <f>IF($A85&gt;0,VLOOKUP($A85,#REF!,6),"")</f>
        <v>#REF!</v>
      </c>
      <c r="F85" s="98" t="e">
        <f>IF($A85&gt;0,VLOOKUP($A85,#REF!,8),"")</f>
        <v>#REF!</v>
      </c>
      <c r="G85" s="69"/>
      <c r="H85" s="70"/>
      <c r="I85" s="70"/>
      <c r="J85" s="70"/>
      <c r="K85" s="154" t="e">
        <f>IF($A85&gt;0,VLOOKUP($A85,#REF!,16,0),"")</f>
        <v>#REF!</v>
      </c>
      <c r="L85" s="155"/>
      <c r="M85" s="156"/>
    </row>
    <row r="86" spans="1:13" ht="20.100000000000001" customHeight="1">
      <c r="A86" t="e">
        <f>IF(B86&gt;VLOOKUP($E$2&amp;"-"&amp;$C$3,#REF!,2,FALSE),0,A85+1)</f>
        <v>#REF!</v>
      </c>
      <c r="B86" s="65">
        <f t="shared" si="1"/>
        <v>67</v>
      </c>
      <c r="C86" s="66" t="e">
        <f>IF($A86&gt;0,VLOOKUP($A86,#REF!,4),"")</f>
        <v>#REF!</v>
      </c>
      <c r="D86" s="67" t="e">
        <f>IF($A86&gt;0,VLOOKUP($A86,#REF!,5),"")</f>
        <v>#REF!</v>
      </c>
      <c r="E86" s="68" t="e">
        <f>IF($A86&gt;0,VLOOKUP($A86,#REF!,6),"")</f>
        <v>#REF!</v>
      </c>
      <c r="F86" s="98" t="e">
        <f>IF($A86&gt;0,VLOOKUP($A86,#REF!,8),"")</f>
        <v>#REF!</v>
      </c>
      <c r="G86" s="69"/>
      <c r="H86" s="70"/>
      <c r="I86" s="70"/>
      <c r="J86" s="70"/>
      <c r="K86" s="154" t="e">
        <f>IF($A86&gt;0,VLOOKUP($A86,#REF!,16,0),"")</f>
        <v>#REF!</v>
      </c>
      <c r="L86" s="155"/>
      <c r="M86" s="156"/>
    </row>
    <row r="87" spans="1:13" ht="20.100000000000001" customHeight="1">
      <c r="A87" t="e">
        <f>IF(B87&gt;VLOOKUP($E$2&amp;"-"&amp;$C$3,#REF!,2,FALSE),0,A86+1)</f>
        <v>#REF!</v>
      </c>
      <c r="B87" s="65">
        <f t="shared" si="1"/>
        <v>68</v>
      </c>
      <c r="C87" s="66" t="e">
        <f>IF($A87&gt;0,VLOOKUP($A87,#REF!,4),"")</f>
        <v>#REF!</v>
      </c>
      <c r="D87" s="67" t="e">
        <f>IF($A87&gt;0,VLOOKUP($A87,#REF!,5),"")</f>
        <v>#REF!</v>
      </c>
      <c r="E87" s="68" t="e">
        <f>IF($A87&gt;0,VLOOKUP($A87,#REF!,6),"")</f>
        <v>#REF!</v>
      </c>
      <c r="F87" s="98" t="e">
        <f>IF($A87&gt;0,VLOOKUP($A87,#REF!,8),"")</f>
        <v>#REF!</v>
      </c>
      <c r="G87" s="69"/>
      <c r="H87" s="70"/>
      <c r="I87" s="70"/>
      <c r="J87" s="70"/>
      <c r="K87" s="154" t="e">
        <f>IF($A87&gt;0,VLOOKUP($A87,#REF!,16,0),"")</f>
        <v>#REF!</v>
      </c>
      <c r="L87" s="155"/>
      <c r="M87" s="156"/>
    </row>
    <row r="88" spans="1:13" ht="20.100000000000001" customHeight="1">
      <c r="A88" t="e">
        <f>IF(B88&gt;VLOOKUP($E$2&amp;"-"&amp;$C$3,#REF!,2,FALSE),0,A87+1)</f>
        <v>#REF!</v>
      </c>
      <c r="B88" s="65">
        <f t="shared" si="1"/>
        <v>69</v>
      </c>
      <c r="C88" s="66" t="e">
        <f>IF($A88&gt;0,VLOOKUP($A88,#REF!,4),"")</f>
        <v>#REF!</v>
      </c>
      <c r="D88" s="67" t="e">
        <f>IF($A88&gt;0,VLOOKUP($A88,#REF!,5),"")</f>
        <v>#REF!</v>
      </c>
      <c r="E88" s="68" t="e">
        <f>IF($A88&gt;0,VLOOKUP($A88,#REF!,6),"")</f>
        <v>#REF!</v>
      </c>
      <c r="F88" s="98" t="e">
        <f>IF($A88&gt;0,VLOOKUP($A88,#REF!,8),"")</f>
        <v>#REF!</v>
      </c>
      <c r="G88" s="69"/>
      <c r="H88" s="70"/>
      <c r="I88" s="70"/>
      <c r="J88" s="70"/>
      <c r="K88" s="154" t="e">
        <f>IF($A88&gt;0,VLOOKUP($A88,#REF!,16,0),"")</f>
        <v>#REF!</v>
      </c>
      <c r="L88" s="155"/>
      <c r="M88" s="156"/>
    </row>
    <row r="89" spans="1:13" ht="20.100000000000001" customHeight="1">
      <c r="A89" t="e">
        <f>IF(B89&gt;VLOOKUP($E$2&amp;"-"&amp;$C$3,#REF!,2,FALSE),0,A88+1)</f>
        <v>#REF!</v>
      </c>
      <c r="B89" s="65">
        <f t="shared" si="1"/>
        <v>70</v>
      </c>
      <c r="C89" s="66" t="e">
        <f>IF($A89&gt;0,VLOOKUP($A89,#REF!,4),"")</f>
        <v>#REF!</v>
      </c>
      <c r="D89" s="67" t="e">
        <f>IF($A89&gt;0,VLOOKUP($A89,#REF!,5),"")</f>
        <v>#REF!</v>
      </c>
      <c r="E89" s="68" t="e">
        <f>IF($A89&gt;0,VLOOKUP($A89,#REF!,6),"")</f>
        <v>#REF!</v>
      </c>
      <c r="F89" s="98" t="e">
        <f>IF($A89&gt;0,VLOOKUP($A89,#REF!,8),"")</f>
        <v>#REF!</v>
      </c>
      <c r="G89" s="69"/>
      <c r="H89" s="70"/>
      <c r="I89" s="70"/>
      <c r="J89" s="70"/>
      <c r="K89" s="154" t="e">
        <f>IF($A89&gt;0,VLOOKUP($A89,#REF!,16,0),"")</f>
        <v>#REF!</v>
      </c>
      <c r="L89" s="155"/>
      <c r="M89" s="156"/>
    </row>
    <row r="90" spans="1:13" ht="20.100000000000001" customHeight="1">
      <c r="A90" t="e">
        <f>IF(B90&gt;VLOOKUP($E$2&amp;"-"&amp;$C$3,#REF!,2,FALSE),0,A89+1)</f>
        <v>#REF!</v>
      </c>
      <c r="B90" s="65">
        <f t="shared" si="1"/>
        <v>71</v>
      </c>
      <c r="C90" s="66" t="e">
        <f>IF($A90&gt;0,VLOOKUP($A90,#REF!,4),"")</f>
        <v>#REF!</v>
      </c>
      <c r="D90" s="67" t="e">
        <f>IF($A90&gt;0,VLOOKUP($A90,#REF!,5),"")</f>
        <v>#REF!</v>
      </c>
      <c r="E90" s="68" t="e">
        <f>IF($A90&gt;0,VLOOKUP($A90,#REF!,6),"")</f>
        <v>#REF!</v>
      </c>
      <c r="F90" s="98" t="e">
        <f>IF($A90&gt;0,VLOOKUP($A90,#REF!,8),"")</f>
        <v>#REF!</v>
      </c>
      <c r="G90" s="69"/>
      <c r="H90" s="70"/>
      <c r="I90" s="70"/>
      <c r="J90" s="70"/>
      <c r="K90" s="154" t="e">
        <f>IF($A90&gt;0,VLOOKUP($A90,#REF!,16,0),"")</f>
        <v>#REF!</v>
      </c>
      <c r="L90" s="155"/>
      <c r="M90" s="156"/>
    </row>
    <row r="91" spans="1:13" ht="20.100000000000001" customHeight="1">
      <c r="A91" t="e">
        <f>IF(B91&gt;VLOOKUP($E$2&amp;"-"&amp;$C$3,#REF!,2,FALSE),0,A90+1)</f>
        <v>#REF!</v>
      </c>
      <c r="B91" s="65">
        <f t="shared" si="1"/>
        <v>72</v>
      </c>
      <c r="C91" s="66" t="e">
        <f>IF($A91&gt;0,VLOOKUP($A91,#REF!,4),"")</f>
        <v>#REF!</v>
      </c>
      <c r="D91" s="67" t="e">
        <f>IF($A91&gt;0,VLOOKUP($A91,#REF!,5),"")</f>
        <v>#REF!</v>
      </c>
      <c r="E91" s="68" t="e">
        <f>IF($A91&gt;0,VLOOKUP($A91,#REF!,6),"")</f>
        <v>#REF!</v>
      </c>
      <c r="F91" s="98" t="e">
        <f>IF($A91&gt;0,VLOOKUP($A91,#REF!,8),"")</f>
        <v>#REF!</v>
      </c>
      <c r="G91" s="69"/>
      <c r="H91" s="70"/>
      <c r="I91" s="70"/>
      <c r="J91" s="70"/>
      <c r="K91" s="154" t="e">
        <f>IF($A91&gt;0,VLOOKUP($A91,#REF!,16,0),"")</f>
        <v>#REF!</v>
      </c>
      <c r="L91" s="155"/>
      <c r="M91" s="156"/>
    </row>
    <row r="92" spans="1:13" ht="20.100000000000001" customHeight="1">
      <c r="A92" t="e">
        <f>IF(B92&gt;VLOOKUP($E$2&amp;"-"&amp;$C$3,#REF!,2,FALSE),0,A91+1)</f>
        <v>#REF!</v>
      </c>
      <c r="B92" s="65">
        <f t="shared" si="1"/>
        <v>73</v>
      </c>
      <c r="C92" s="66" t="e">
        <f>IF($A92&gt;0,VLOOKUP($A92,#REF!,4),"")</f>
        <v>#REF!</v>
      </c>
      <c r="D92" s="67" t="e">
        <f>IF($A92&gt;0,VLOOKUP($A92,#REF!,5),"")</f>
        <v>#REF!</v>
      </c>
      <c r="E92" s="68" t="e">
        <f>IF($A92&gt;0,VLOOKUP($A92,#REF!,6),"")</f>
        <v>#REF!</v>
      </c>
      <c r="F92" s="98" t="e">
        <f>IF($A92&gt;0,VLOOKUP($A92,#REF!,8),"")</f>
        <v>#REF!</v>
      </c>
      <c r="G92" s="69"/>
      <c r="H92" s="70"/>
      <c r="I92" s="70"/>
      <c r="J92" s="70"/>
      <c r="K92" s="154" t="e">
        <f>IF($A92&gt;0,VLOOKUP($A92,#REF!,16,0),"")</f>
        <v>#REF!</v>
      </c>
      <c r="L92" s="155"/>
      <c r="M92" s="156"/>
    </row>
    <row r="93" spans="1:13" ht="20.100000000000001" customHeight="1">
      <c r="A93" t="e">
        <f>IF(B93&gt;VLOOKUP($E$2&amp;"-"&amp;$C$3,#REF!,2,FALSE),0,A92+1)</f>
        <v>#REF!</v>
      </c>
      <c r="B93" s="65">
        <f t="shared" si="1"/>
        <v>74</v>
      </c>
      <c r="C93" s="66" t="e">
        <f>IF($A93&gt;0,VLOOKUP($A93,#REF!,4),"")</f>
        <v>#REF!</v>
      </c>
      <c r="D93" s="67" t="e">
        <f>IF($A93&gt;0,VLOOKUP($A93,#REF!,5),"")</f>
        <v>#REF!</v>
      </c>
      <c r="E93" s="68" t="e">
        <f>IF($A93&gt;0,VLOOKUP($A93,#REF!,6),"")</f>
        <v>#REF!</v>
      </c>
      <c r="F93" s="98" t="e">
        <f>IF($A93&gt;0,VLOOKUP($A93,#REF!,8),"")</f>
        <v>#REF!</v>
      </c>
      <c r="G93" s="69"/>
      <c r="H93" s="70"/>
      <c r="I93" s="70"/>
      <c r="J93" s="70"/>
      <c r="K93" s="154" t="e">
        <f>IF($A93&gt;0,VLOOKUP($A93,#REF!,16,0),"")</f>
        <v>#REF!</v>
      </c>
      <c r="L93" s="155"/>
      <c r="M93" s="156"/>
    </row>
    <row r="94" spans="1:13" ht="20.100000000000001" customHeight="1">
      <c r="A94" t="e">
        <f>IF(B94&gt;VLOOKUP($E$2&amp;"-"&amp;$C$3,#REF!,2,FALSE),0,A93+1)</f>
        <v>#REF!</v>
      </c>
      <c r="B94" s="65">
        <f t="shared" si="1"/>
        <v>75</v>
      </c>
      <c r="C94" s="66" t="e">
        <f>IF($A94&gt;0,VLOOKUP($A94,#REF!,4),"")</f>
        <v>#REF!</v>
      </c>
      <c r="D94" s="67" t="e">
        <f>IF($A94&gt;0,VLOOKUP($A94,#REF!,5),"")</f>
        <v>#REF!</v>
      </c>
      <c r="E94" s="68" t="e">
        <f>IF($A94&gt;0,VLOOKUP($A94,#REF!,6),"")</f>
        <v>#REF!</v>
      </c>
      <c r="F94" s="98" t="e">
        <f>IF($A94&gt;0,VLOOKUP($A94,#REF!,8),"")</f>
        <v>#REF!</v>
      </c>
      <c r="G94" s="69"/>
      <c r="H94" s="70"/>
      <c r="I94" s="70"/>
      <c r="J94" s="70"/>
      <c r="K94" s="154" t="e">
        <f>IF($A94&gt;0,VLOOKUP($A94,#REF!,16,0),"")</f>
        <v>#REF!</v>
      </c>
      <c r="L94" s="155"/>
      <c r="M94" s="156"/>
    </row>
    <row r="95" spans="1:13" ht="20.100000000000001" customHeight="1">
      <c r="A95" t="e">
        <f>IF(B95&gt;VLOOKUP($E$2&amp;"-"&amp;$C$3,#REF!,2,FALSE),0,A94+1)</f>
        <v>#REF!</v>
      </c>
      <c r="B95" s="65">
        <f t="shared" si="1"/>
        <v>76</v>
      </c>
      <c r="C95" s="66" t="e">
        <f>IF($A95&gt;0,VLOOKUP($A95,#REF!,4),"")</f>
        <v>#REF!</v>
      </c>
      <c r="D95" s="67" t="e">
        <f>IF($A95&gt;0,VLOOKUP($A95,#REF!,5),"")</f>
        <v>#REF!</v>
      </c>
      <c r="E95" s="68" t="e">
        <f>IF($A95&gt;0,VLOOKUP($A95,#REF!,6),"")</f>
        <v>#REF!</v>
      </c>
      <c r="F95" s="98" t="e">
        <f>IF($A95&gt;0,VLOOKUP($A95,#REF!,8),"")</f>
        <v>#REF!</v>
      </c>
      <c r="G95" s="69"/>
      <c r="H95" s="70"/>
      <c r="I95" s="70"/>
      <c r="J95" s="70"/>
      <c r="K95" s="154" t="e">
        <f>IF($A95&gt;0,VLOOKUP($A95,#REF!,16,0),"")</f>
        <v>#REF!</v>
      </c>
      <c r="L95" s="155"/>
      <c r="M95" s="156"/>
    </row>
    <row r="96" spans="1:13" ht="20.100000000000001" customHeight="1">
      <c r="A96" t="e">
        <f>IF(B96&gt;VLOOKUP($E$2&amp;"-"&amp;$C$3,#REF!,2,FALSE),0,A95+1)</f>
        <v>#REF!</v>
      </c>
      <c r="B96" s="65">
        <f t="shared" si="1"/>
        <v>77</v>
      </c>
      <c r="C96" s="66" t="e">
        <f>IF($A96&gt;0,VLOOKUP($A96,#REF!,4),"")</f>
        <v>#REF!</v>
      </c>
      <c r="D96" s="67" t="e">
        <f>IF($A96&gt;0,VLOOKUP($A96,#REF!,5),"")</f>
        <v>#REF!</v>
      </c>
      <c r="E96" s="68" t="e">
        <f>IF($A96&gt;0,VLOOKUP($A96,#REF!,6),"")</f>
        <v>#REF!</v>
      </c>
      <c r="F96" s="98" t="e">
        <f>IF($A96&gt;0,VLOOKUP($A96,#REF!,8),"")</f>
        <v>#REF!</v>
      </c>
      <c r="G96" s="69"/>
      <c r="H96" s="70"/>
      <c r="I96" s="70"/>
      <c r="J96" s="70"/>
      <c r="K96" s="154" t="e">
        <f>IF($A96&gt;0,VLOOKUP($A96,#REF!,16,0),"")</f>
        <v>#REF!</v>
      </c>
      <c r="L96" s="155"/>
      <c r="M96" s="156"/>
    </row>
    <row r="97" spans="1:13" ht="20.100000000000001" customHeight="1">
      <c r="A97" t="e">
        <f>IF(B97&gt;VLOOKUP($E$2&amp;"-"&amp;$C$3,#REF!,2,FALSE),0,A96+1)</f>
        <v>#REF!</v>
      </c>
      <c r="B97" s="65">
        <f t="shared" si="1"/>
        <v>78</v>
      </c>
      <c r="C97" s="66" t="e">
        <f>IF($A97&gt;0,VLOOKUP($A97,#REF!,4),"")</f>
        <v>#REF!</v>
      </c>
      <c r="D97" s="67" t="e">
        <f>IF($A97&gt;0,VLOOKUP($A97,#REF!,5),"")</f>
        <v>#REF!</v>
      </c>
      <c r="E97" s="68" t="e">
        <f>IF($A97&gt;0,VLOOKUP($A97,#REF!,6),"")</f>
        <v>#REF!</v>
      </c>
      <c r="F97" s="98" t="e">
        <f>IF($A97&gt;0,VLOOKUP($A97,#REF!,8),"")</f>
        <v>#REF!</v>
      </c>
      <c r="G97" s="69"/>
      <c r="H97" s="70"/>
      <c r="I97" s="70"/>
      <c r="J97" s="70"/>
      <c r="K97" s="154" t="e">
        <f>IF($A97&gt;0,VLOOKUP($A97,#REF!,16,0),"")</f>
        <v>#REF!</v>
      </c>
      <c r="L97" s="155"/>
      <c r="M97" s="156"/>
    </row>
    <row r="98" spans="1:13" ht="20.100000000000001" customHeight="1">
      <c r="A98" t="e">
        <f>IF(B98&gt;VLOOKUP($E$2&amp;"-"&amp;$C$3,#REF!,2,FALSE),0,A97+1)</f>
        <v>#REF!</v>
      </c>
      <c r="B98" s="65">
        <f t="shared" si="1"/>
        <v>79</v>
      </c>
      <c r="C98" s="66" t="e">
        <f>IF($A98&gt;0,VLOOKUP($A98,#REF!,4),"")</f>
        <v>#REF!</v>
      </c>
      <c r="D98" s="67" t="e">
        <f>IF($A98&gt;0,VLOOKUP($A98,#REF!,5),"")</f>
        <v>#REF!</v>
      </c>
      <c r="E98" s="68" t="e">
        <f>IF($A98&gt;0,VLOOKUP($A98,#REF!,6),"")</f>
        <v>#REF!</v>
      </c>
      <c r="F98" s="98" t="e">
        <f>IF($A98&gt;0,VLOOKUP($A98,#REF!,8),"")</f>
        <v>#REF!</v>
      </c>
      <c r="G98" s="69"/>
      <c r="H98" s="70"/>
      <c r="I98" s="70"/>
      <c r="J98" s="70"/>
      <c r="K98" s="154" t="e">
        <f>IF($A98&gt;0,VLOOKUP($A98,#REF!,16,0),"")</f>
        <v>#REF!</v>
      </c>
      <c r="L98" s="155"/>
      <c r="M98" s="156"/>
    </row>
    <row r="99" spans="1:13" ht="20.100000000000001" customHeight="1">
      <c r="A99" t="e">
        <f>IF(B99&gt;VLOOKUP($E$2&amp;"-"&amp;$C$3,#REF!,2,FALSE),0,A98+1)</f>
        <v>#REF!</v>
      </c>
      <c r="B99" s="65">
        <f t="shared" si="1"/>
        <v>80</v>
      </c>
      <c r="C99" s="66" t="e">
        <f>IF($A99&gt;0,VLOOKUP($A99,#REF!,4),"")</f>
        <v>#REF!</v>
      </c>
      <c r="D99" s="67" t="e">
        <f>IF($A99&gt;0,VLOOKUP($A99,#REF!,5),"")</f>
        <v>#REF!</v>
      </c>
      <c r="E99" s="68" t="e">
        <f>IF($A99&gt;0,VLOOKUP($A99,#REF!,6),"")</f>
        <v>#REF!</v>
      </c>
      <c r="F99" s="98" t="e">
        <f>IF($A99&gt;0,VLOOKUP($A99,#REF!,8),"")</f>
        <v>#REF!</v>
      </c>
      <c r="G99" s="69"/>
      <c r="H99" s="70"/>
      <c r="I99" s="70"/>
      <c r="J99" s="70"/>
      <c r="K99" s="154" t="e">
        <f>IF($A99&gt;0,VLOOKUP($A99,#REF!,16,0),"")</f>
        <v>#REF!</v>
      </c>
      <c r="L99" s="155"/>
      <c r="M99" s="156"/>
    </row>
    <row r="100" spans="1:13" ht="20.100000000000001" customHeight="1">
      <c r="A100" t="e">
        <f>IF(B100&gt;VLOOKUP($E$2&amp;"-"&amp;$C$3,#REF!,2,FALSE),0,A99+1)</f>
        <v>#REF!</v>
      </c>
      <c r="B100" s="65">
        <f t="shared" si="1"/>
        <v>81</v>
      </c>
      <c r="C100" s="66" t="e">
        <f>IF($A100&gt;0,VLOOKUP($A100,#REF!,4),"")</f>
        <v>#REF!</v>
      </c>
      <c r="D100" s="67" t="e">
        <f>IF($A100&gt;0,VLOOKUP($A100,#REF!,5),"")</f>
        <v>#REF!</v>
      </c>
      <c r="E100" s="68" t="e">
        <f>IF($A100&gt;0,VLOOKUP($A100,#REF!,6),"")</f>
        <v>#REF!</v>
      </c>
      <c r="F100" s="98" t="e">
        <f>IF($A100&gt;0,VLOOKUP($A100,#REF!,8),"")</f>
        <v>#REF!</v>
      </c>
      <c r="G100" s="69"/>
      <c r="H100" s="70"/>
      <c r="I100" s="70"/>
      <c r="J100" s="70"/>
      <c r="K100" s="154" t="e">
        <f>IF($A100&gt;0,VLOOKUP($A100,#REF!,16,0),"")</f>
        <v>#REF!</v>
      </c>
      <c r="L100" s="155"/>
      <c r="M100" s="156"/>
    </row>
    <row r="101" spans="1:13" ht="20.100000000000001" customHeight="1">
      <c r="A101" t="e">
        <f>IF(B101&gt;VLOOKUP($E$2&amp;"-"&amp;$C$3,#REF!,2,FALSE),0,A100+1)</f>
        <v>#REF!</v>
      </c>
      <c r="B101" s="65">
        <f t="shared" si="1"/>
        <v>82</v>
      </c>
      <c r="C101" s="66" t="e">
        <f>IF($A101&gt;0,VLOOKUP($A101,#REF!,4),"")</f>
        <v>#REF!</v>
      </c>
      <c r="D101" s="67" t="e">
        <f>IF($A101&gt;0,VLOOKUP($A101,#REF!,5),"")</f>
        <v>#REF!</v>
      </c>
      <c r="E101" s="68" t="e">
        <f>IF($A101&gt;0,VLOOKUP($A101,#REF!,6),"")</f>
        <v>#REF!</v>
      </c>
      <c r="F101" s="98" t="e">
        <f>IF($A101&gt;0,VLOOKUP($A101,#REF!,8),"")</f>
        <v>#REF!</v>
      </c>
      <c r="G101" s="69"/>
      <c r="H101" s="70"/>
      <c r="I101" s="70"/>
      <c r="J101" s="70"/>
      <c r="K101" s="154" t="e">
        <f>IF($A101&gt;0,VLOOKUP($A101,#REF!,16,0),"")</f>
        <v>#REF!</v>
      </c>
      <c r="L101" s="155"/>
      <c r="M101" s="156"/>
    </row>
    <row r="102" spans="1:13" ht="20.100000000000001" customHeight="1">
      <c r="A102" t="e">
        <f>IF(B102&gt;VLOOKUP($E$2&amp;"-"&amp;$C$3,#REF!,2,FALSE),0,A101+1)</f>
        <v>#REF!</v>
      </c>
      <c r="B102" s="65">
        <f t="shared" si="1"/>
        <v>83</v>
      </c>
      <c r="C102" s="66" t="e">
        <f>IF($A102&gt;0,VLOOKUP($A102,#REF!,4),"")</f>
        <v>#REF!</v>
      </c>
      <c r="D102" s="67" t="e">
        <f>IF($A102&gt;0,VLOOKUP($A102,#REF!,5),"")</f>
        <v>#REF!</v>
      </c>
      <c r="E102" s="68" t="e">
        <f>IF($A102&gt;0,VLOOKUP($A102,#REF!,6),"")</f>
        <v>#REF!</v>
      </c>
      <c r="F102" s="98" t="e">
        <f>IF($A102&gt;0,VLOOKUP($A102,#REF!,8),"")</f>
        <v>#REF!</v>
      </c>
      <c r="G102" s="69"/>
      <c r="H102" s="70"/>
      <c r="I102" s="70"/>
      <c r="J102" s="70"/>
      <c r="K102" s="154" t="e">
        <f>IF($A102&gt;0,VLOOKUP($A102,#REF!,16,0),"")</f>
        <v>#REF!</v>
      </c>
      <c r="L102" s="155"/>
      <c r="M102" s="156"/>
    </row>
    <row r="103" spans="1:13" ht="20.100000000000001" customHeight="1">
      <c r="A103" t="e">
        <f>IF(B103&gt;VLOOKUP($E$2&amp;"-"&amp;$C$3,#REF!,2,FALSE),0,A102+1)</f>
        <v>#REF!</v>
      </c>
      <c r="B103" s="65">
        <f t="shared" si="1"/>
        <v>84</v>
      </c>
      <c r="C103" s="66" t="e">
        <f>IF($A103&gt;0,VLOOKUP($A103,#REF!,4),"")</f>
        <v>#REF!</v>
      </c>
      <c r="D103" s="67" t="e">
        <f>IF($A103&gt;0,VLOOKUP($A103,#REF!,5),"")</f>
        <v>#REF!</v>
      </c>
      <c r="E103" s="68" t="e">
        <f>IF($A103&gt;0,VLOOKUP($A103,#REF!,6),"")</f>
        <v>#REF!</v>
      </c>
      <c r="F103" s="98" t="e">
        <f>IF($A103&gt;0,VLOOKUP($A103,#REF!,8),"")</f>
        <v>#REF!</v>
      </c>
      <c r="G103" s="69"/>
      <c r="H103" s="70"/>
      <c r="I103" s="70"/>
      <c r="J103" s="70"/>
      <c r="K103" s="154" t="e">
        <f>IF($A103&gt;0,VLOOKUP($A103,#REF!,16,0),"")</f>
        <v>#REF!</v>
      </c>
      <c r="L103" s="155"/>
      <c r="M103" s="156"/>
    </row>
    <row r="104" spans="1:13" ht="20.100000000000001" customHeight="1">
      <c r="A104" t="e">
        <f>IF(B104&gt;VLOOKUP($E$2&amp;"-"&amp;$C$3,#REF!,2,FALSE),0,A103+1)</f>
        <v>#REF!</v>
      </c>
      <c r="B104" s="65">
        <f t="shared" si="1"/>
        <v>85</v>
      </c>
      <c r="C104" s="66" t="e">
        <f>IF($A104&gt;0,VLOOKUP($A104,#REF!,4),"")</f>
        <v>#REF!</v>
      </c>
      <c r="D104" s="67" t="e">
        <f>IF($A104&gt;0,VLOOKUP($A104,#REF!,5),"")</f>
        <v>#REF!</v>
      </c>
      <c r="E104" s="68" t="e">
        <f>IF($A104&gt;0,VLOOKUP($A104,#REF!,6),"")</f>
        <v>#REF!</v>
      </c>
      <c r="F104" s="98" t="e">
        <f>IF($A104&gt;0,VLOOKUP($A104,#REF!,8),"")</f>
        <v>#REF!</v>
      </c>
      <c r="G104" s="69"/>
      <c r="H104" s="70"/>
      <c r="I104" s="70"/>
      <c r="J104" s="70"/>
      <c r="K104" s="154" t="e">
        <f>IF($A104&gt;0,VLOOKUP($A104,#REF!,16,0),"")</f>
        <v>#REF!</v>
      </c>
      <c r="L104" s="155"/>
      <c r="M104" s="156"/>
    </row>
    <row r="105" spans="1:13" ht="20.100000000000001" customHeight="1">
      <c r="A105" t="e">
        <f>IF(B105&gt;VLOOKUP($E$2&amp;"-"&amp;$C$3,#REF!,2,FALSE),0,A104+1)</f>
        <v>#REF!</v>
      </c>
      <c r="B105" s="65">
        <f t="shared" si="1"/>
        <v>86</v>
      </c>
      <c r="C105" s="66" t="e">
        <f>IF($A105&gt;0,VLOOKUP($A105,#REF!,4),"")</f>
        <v>#REF!</v>
      </c>
      <c r="D105" s="67" t="e">
        <f>IF($A105&gt;0,VLOOKUP($A105,#REF!,5),"")</f>
        <v>#REF!</v>
      </c>
      <c r="E105" s="68" t="e">
        <f>IF($A105&gt;0,VLOOKUP($A105,#REF!,6),"")</f>
        <v>#REF!</v>
      </c>
      <c r="F105" s="98" t="e">
        <f>IF($A105&gt;0,VLOOKUP($A105,#REF!,8),"")</f>
        <v>#REF!</v>
      </c>
      <c r="G105" s="69"/>
      <c r="H105" s="70"/>
      <c r="I105" s="70"/>
      <c r="J105" s="70"/>
      <c r="K105" s="154" t="e">
        <f>IF($A105&gt;0,VLOOKUP($A105,#REF!,16,0),"")</f>
        <v>#REF!</v>
      </c>
      <c r="L105" s="155"/>
      <c r="M105" s="156"/>
    </row>
    <row r="106" spans="1:13" ht="20.100000000000001" customHeight="1">
      <c r="A106" t="e">
        <f>IF(B106&gt;VLOOKUP($E$2&amp;"-"&amp;$C$3,#REF!,2,FALSE),0,A105+1)</f>
        <v>#REF!</v>
      </c>
      <c r="B106" s="65">
        <f t="shared" si="1"/>
        <v>87</v>
      </c>
      <c r="C106" s="66" t="e">
        <f>IF($A106&gt;0,VLOOKUP($A106,#REF!,4),"")</f>
        <v>#REF!</v>
      </c>
      <c r="D106" s="67" t="e">
        <f>IF($A106&gt;0,VLOOKUP($A106,#REF!,5),"")</f>
        <v>#REF!</v>
      </c>
      <c r="E106" s="68" t="e">
        <f>IF($A106&gt;0,VLOOKUP($A106,#REF!,6),"")</f>
        <v>#REF!</v>
      </c>
      <c r="F106" s="98" t="e">
        <f>IF($A106&gt;0,VLOOKUP($A106,#REF!,8),"")</f>
        <v>#REF!</v>
      </c>
      <c r="G106" s="69"/>
      <c r="H106" s="70"/>
      <c r="I106" s="70"/>
      <c r="J106" s="70"/>
      <c r="K106" s="154" t="e">
        <f>IF($A106&gt;0,VLOOKUP($A106,#REF!,16,0),"")</f>
        <v>#REF!</v>
      </c>
      <c r="L106" s="155"/>
      <c r="M106" s="156"/>
    </row>
    <row r="107" spans="1:13" ht="20.100000000000001" customHeight="1">
      <c r="A107" t="e">
        <f>IF(B107&gt;VLOOKUP($E$2&amp;"-"&amp;$C$3,#REF!,2,FALSE),0,A106+1)</f>
        <v>#REF!</v>
      </c>
      <c r="B107" s="65">
        <f t="shared" si="1"/>
        <v>88</v>
      </c>
      <c r="C107" s="66" t="e">
        <f>IF($A107&gt;0,VLOOKUP($A107,#REF!,4),"")</f>
        <v>#REF!</v>
      </c>
      <c r="D107" s="67" t="e">
        <f>IF($A107&gt;0,VLOOKUP($A107,#REF!,5),"")</f>
        <v>#REF!</v>
      </c>
      <c r="E107" s="68" t="e">
        <f>IF($A107&gt;0,VLOOKUP($A107,#REF!,6),"")</f>
        <v>#REF!</v>
      </c>
      <c r="F107" s="98" t="e">
        <f>IF($A107&gt;0,VLOOKUP($A107,#REF!,8),"")</f>
        <v>#REF!</v>
      </c>
      <c r="G107" s="69"/>
      <c r="H107" s="70"/>
      <c r="I107" s="70"/>
      <c r="J107" s="70"/>
      <c r="K107" s="154" t="e">
        <f>IF($A107&gt;0,VLOOKUP($A107,#REF!,16,0),"")</f>
        <v>#REF!</v>
      </c>
      <c r="L107" s="155"/>
      <c r="M107" s="156"/>
    </row>
    <row r="108" spans="1:13" ht="20.100000000000001" customHeight="1">
      <c r="A108" t="e">
        <f>IF(B108&gt;VLOOKUP($E$2&amp;"-"&amp;$C$3,#REF!,2,FALSE),0,A107+1)</f>
        <v>#REF!</v>
      </c>
      <c r="B108" s="65">
        <f t="shared" si="1"/>
        <v>89</v>
      </c>
      <c r="C108" s="66" t="e">
        <f>IF($A108&gt;0,VLOOKUP($A108,#REF!,4),"")</f>
        <v>#REF!</v>
      </c>
      <c r="D108" s="67" t="e">
        <f>IF($A108&gt;0,VLOOKUP($A108,#REF!,5),"")</f>
        <v>#REF!</v>
      </c>
      <c r="E108" s="68" t="e">
        <f>IF($A108&gt;0,VLOOKUP($A108,#REF!,6),"")</f>
        <v>#REF!</v>
      </c>
      <c r="F108" s="98" t="e">
        <f>IF($A108&gt;0,VLOOKUP($A108,#REF!,8),"")</f>
        <v>#REF!</v>
      </c>
      <c r="G108" s="69"/>
      <c r="H108" s="70"/>
      <c r="I108" s="70"/>
      <c r="J108" s="70"/>
      <c r="K108" s="154" t="e">
        <f>IF($A108&gt;0,VLOOKUP($A108,#REF!,16,0),"")</f>
        <v>#REF!</v>
      </c>
      <c r="L108" s="155"/>
      <c r="M108" s="156"/>
    </row>
    <row r="109" spans="1:13" ht="20.100000000000001" customHeight="1">
      <c r="A109" t="e">
        <f>IF(B109&gt;VLOOKUP($E$2&amp;"-"&amp;$C$3,#REF!,2,FALSE),0,A108+1)</f>
        <v>#REF!</v>
      </c>
      <c r="B109" s="65">
        <f t="shared" si="1"/>
        <v>90</v>
      </c>
      <c r="C109" s="66" t="e">
        <f>IF($A109&gt;0,VLOOKUP($A109,#REF!,4),"")</f>
        <v>#REF!</v>
      </c>
      <c r="D109" s="67" t="e">
        <f>IF($A109&gt;0,VLOOKUP($A109,#REF!,5),"")</f>
        <v>#REF!</v>
      </c>
      <c r="E109" s="68" t="e">
        <f>IF($A109&gt;0,VLOOKUP($A109,#REF!,6),"")</f>
        <v>#REF!</v>
      </c>
      <c r="F109" s="98" t="e">
        <f>IF($A109&gt;0,VLOOKUP($A109,#REF!,8),"")</f>
        <v>#REF!</v>
      </c>
      <c r="G109" s="69"/>
      <c r="H109" s="70"/>
      <c r="I109" s="70"/>
      <c r="J109" s="70"/>
      <c r="K109" s="154" t="e">
        <f>IF($A109&gt;0,VLOOKUP($A109,#REF!,16,0),"")</f>
        <v>#REF!</v>
      </c>
      <c r="L109" s="155"/>
      <c r="M109" s="156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1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46"/>
  <sheetViews>
    <sheetView tabSelected="1" topLeftCell="B1" workbookViewId="0">
      <pane ySplit="7" topLeftCell="A8" activePane="bottomLeft" state="frozen"/>
      <selection pane="bottomLeft" activeCell="L17" sqref="L17:N17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71" t="s">
        <v>58</v>
      </c>
      <c r="G1" s="171"/>
      <c r="H1" s="171"/>
      <c r="I1" s="171"/>
      <c r="J1" s="171"/>
      <c r="K1" s="171"/>
      <c r="L1" s="58" t="s">
        <v>148</v>
      </c>
    </row>
    <row r="2" spans="1:15" s="56" customFormat="1">
      <c r="C2" s="174" t="s">
        <v>59</v>
      </c>
      <c r="D2" s="174"/>
      <c r="E2" s="59" t="s">
        <v>149</v>
      </c>
      <c r="F2" s="171" t="s">
        <v>150</v>
      </c>
      <c r="G2" s="171"/>
      <c r="H2" s="171"/>
      <c r="I2" s="171"/>
      <c r="J2" s="171"/>
      <c r="K2" s="171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151</v>
      </c>
      <c r="D3" s="172" t="s">
        <v>152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153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69</v>
      </c>
      <c r="K7" s="64" t="s">
        <v>70</v>
      </c>
      <c r="L7" s="166"/>
      <c r="M7" s="167"/>
      <c r="N7" s="168"/>
    </row>
    <row r="8" spans="1:15" ht="20.100000000000001" customHeight="1">
      <c r="A8">
        <v>1</v>
      </c>
      <c r="B8" s="65">
        <v>1</v>
      </c>
      <c r="C8" s="100">
        <v>162213206</v>
      </c>
      <c r="D8" s="67" t="s">
        <v>77</v>
      </c>
      <c r="E8" s="68" t="s">
        <v>78</v>
      </c>
      <c r="F8" s="102" t="s">
        <v>79</v>
      </c>
      <c r="G8" s="102" t="s">
        <v>154</v>
      </c>
      <c r="H8" s="69"/>
      <c r="I8" s="70"/>
      <c r="J8" s="70"/>
      <c r="K8" s="70"/>
      <c r="L8" s="157" t="s">
        <v>155</v>
      </c>
      <c r="M8" s="158"/>
      <c r="N8" s="159"/>
      <c r="O8" t="s">
        <v>156</v>
      </c>
    </row>
    <row r="9" spans="1:15" ht="20.100000000000001" customHeight="1">
      <c r="A9">
        <v>2</v>
      </c>
      <c r="B9" s="65">
        <v>2</v>
      </c>
      <c r="C9" s="100">
        <v>172327982</v>
      </c>
      <c r="D9" s="67" t="s">
        <v>80</v>
      </c>
      <c r="E9" s="68" t="s">
        <v>78</v>
      </c>
      <c r="F9" s="102" t="s">
        <v>79</v>
      </c>
      <c r="G9" s="102" t="s">
        <v>157</v>
      </c>
      <c r="H9" s="69"/>
      <c r="I9" s="70"/>
      <c r="J9" s="70"/>
      <c r="K9" s="70"/>
      <c r="L9" s="154" t="s">
        <v>155</v>
      </c>
      <c r="M9" s="155"/>
      <c r="N9" s="156"/>
      <c r="O9" t="s">
        <v>156</v>
      </c>
    </row>
    <row r="10" spans="1:15" ht="20.100000000000001" customHeight="1">
      <c r="A10">
        <v>3</v>
      </c>
      <c r="B10" s="65">
        <v>3</v>
      </c>
      <c r="C10" s="100">
        <v>1821254922</v>
      </c>
      <c r="D10" s="67" t="s">
        <v>81</v>
      </c>
      <c r="E10" s="68" t="s">
        <v>82</v>
      </c>
      <c r="F10" s="102" t="s">
        <v>79</v>
      </c>
      <c r="G10" s="102" t="s">
        <v>158</v>
      </c>
      <c r="H10" s="69"/>
      <c r="I10" s="70"/>
      <c r="J10" s="70"/>
      <c r="K10" s="70"/>
      <c r="L10" s="154" t="s">
        <v>147</v>
      </c>
      <c r="M10" s="155"/>
      <c r="N10" s="156"/>
      <c r="O10" t="s">
        <v>156</v>
      </c>
    </row>
    <row r="11" spans="1:15" ht="20.100000000000001" customHeight="1">
      <c r="A11">
        <v>4</v>
      </c>
      <c r="B11" s="65">
        <v>4</v>
      </c>
      <c r="C11" s="100">
        <v>172237372</v>
      </c>
      <c r="D11" s="67" t="s">
        <v>83</v>
      </c>
      <c r="E11" s="68" t="s">
        <v>84</v>
      </c>
      <c r="F11" s="102" t="s">
        <v>79</v>
      </c>
      <c r="G11" s="102" t="s">
        <v>159</v>
      </c>
      <c r="H11" s="69"/>
      <c r="I11" s="70"/>
      <c r="J11" s="70"/>
      <c r="K11" s="70"/>
      <c r="L11" s="154" t="s">
        <v>147</v>
      </c>
      <c r="M11" s="155"/>
      <c r="N11" s="156"/>
      <c r="O11" t="s">
        <v>156</v>
      </c>
    </row>
    <row r="12" spans="1:15" ht="20.100000000000001" customHeight="1">
      <c r="A12">
        <v>5</v>
      </c>
      <c r="B12" s="65">
        <v>5</v>
      </c>
      <c r="C12" s="100">
        <v>172528506</v>
      </c>
      <c r="D12" s="67" t="s">
        <v>85</v>
      </c>
      <c r="E12" s="68" t="s">
        <v>86</v>
      </c>
      <c r="F12" s="102" t="s">
        <v>79</v>
      </c>
      <c r="G12" s="102" t="s">
        <v>160</v>
      </c>
      <c r="H12" s="69"/>
      <c r="I12" s="70"/>
      <c r="J12" s="70"/>
      <c r="K12" s="70"/>
      <c r="L12" s="154" t="s">
        <v>147</v>
      </c>
      <c r="M12" s="155"/>
      <c r="N12" s="156"/>
      <c r="O12" t="s">
        <v>156</v>
      </c>
    </row>
    <row r="13" spans="1:15" ht="20.100000000000001" customHeight="1">
      <c r="A13">
        <v>6</v>
      </c>
      <c r="B13" s="65">
        <v>6</v>
      </c>
      <c r="C13" s="100">
        <v>172427706</v>
      </c>
      <c r="D13" s="67" t="s">
        <v>87</v>
      </c>
      <c r="E13" s="68" t="s">
        <v>88</v>
      </c>
      <c r="F13" s="102" t="s">
        <v>79</v>
      </c>
      <c r="G13" s="102" t="s">
        <v>161</v>
      </c>
      <c r="H13" s="69"/>
      <c r="I13" s="70"/>
      <c r="J13" s="70"/>
      <c r="K13" s="70"/>
      <c r="L13" s="154" t="s">
        <v>147</v>
      </c>
      <c r="M13" s="155"/>
      <c r="N13" s="156"/>
      <c r="O13" t="s">
        <v>156</v>
      </c>
    </row>
    <row r="14" spans="1:15" ht="20.100000000000001" customHeight="1">
      <c r="A14">
        <v>7</v>
      </c>
      <c r="B14" s="65">
        <v>7</v>
      </c>
      <c r="C14" s="100">
        <v>1821234278</v>
      </c>
      <c r="D14" s="67" t="s">
        <v>89</v>
      </c>
      <c r="E14" s="68" t="s">
        <v>88</v>
      </c>
      <c r="F14" s="102" t="s">
        <v>79</v>
      </c>
      <c r="G14" s="102" t="s">
        <v>162</v>
      </c>
      <c r="H14" s="69"/>
      <c r="I14" s="70"/>
      <c r="J14" s="70"/>
      <c r="K14" s="70"/>
      <c r="L14" s="154" t="s">
        <v>147</v>
      </c>
      <c r="M14" s="155"/>
      <c r="N14" s="156"/>
      <c r="O14" t="s">
        <v>156</v>
      </c>
    </row>
    <row r="15" spans="1:15" ht="20.100000000000001" customHeight="1">
      <c r="A15">
        <v>8</v>
      </c>
      <c r="B15" s="65">
        <v>8</v>
      </c>
      <c r="C15" s="100">
        <v>162233484</v>
      </c>
      <c r="D15" s="67" t="s">
        <v>90</v>
      </c>
      <c r="E15" s="68" t="s">
        <v>91</v>
      </c>
      <c r="F15" s="102" t="s">
        <v>79</v>
      </c>
      <c r="G15" s="102" t="s">
        <v>159</v>
      </c>
      <c r="H15" s="69"/>
      <c r="I15" s="70"/>
      <c r="J15" s="70"/>
      <c r="K15" s="70"/>
      <c r="L15" s="154" t="s">
        <v>155</v>
      </c>
      <c r="M15" s="155"/>
      <c r="N15" s="156"/>
      <c r="O15" t="s">
        <v>156</v>
      </c>
    </row>
    <row r="16" spans="1:15" ht="20.100000000000001" customHeight="1">
      <c r="A16">
        <v>9</v>
      </c>
      <c r="B16" s="65">
        <v>9</v>
      </c>
      <c r="C16" s="100">
        <v>1820234272</v>
      </c>
      <c r="D16" s="67" t="s">
        <v>92</v>
      </c>
      <c r="E16" s="68" t="s">
        <v>91</v>
      </c>
      <c r="F16" s="102" t="s">
        <v>79</v>
      </c>
      <c r="G16" s="102" t="s">
        <v>162</v>
      </c>
      <c r="H16" s="69"/>
      <c r="I16" s="70"/>
      <c r="J16" s="70"/>
      <c r="K16" s="70"/>
      <c r="L16" s="154" t="s">
        <v>147</v>
      </c>
      <c r="M16" s="155"/>
      <c r="N16" s="156"/>
      <c r="O16" t="s">
        <v>156</v>
      </c>
    </row>
    <row r="17" spans="1:15" ht="20.100000000000001" customHeight="1">
      <c r="A17">
        <v>10</v>
      </c>
      <c r="B17" s="65">
        <v>10</v>
      </c>
      <c r="C17" s="100">
        <v>162213240</v>
      </c>
      <c r="D17" s="67" t="s">
        <v>93</v>
      </c>
      <c r="E17" s="68" t="s">
        <v>94</v>
      </c>
      <c r="F17" s="102" t="s">
        <v>79</v>
      </c>
      <c r="G17" s="102" t="s">
        <v>154</v>
      </c>
      <c r="H17" s="69"/>
      <c r="I17" s="70"/>
      <c r="J17" s="70"/>
      <c r="K17" s="70"/>
      <c r="L17" s="154" t="s">
        <v>147</v>
      </c>
      <c r="M17" s="155"/>
      <c r="N17" s="156"/>
      <c r="O17" t="s">
        <v>156</v>
      </c>
    </row>
    <row r="18" spans="1:15" ht="20.100000000000001" customHeight="1">
      <c r="A18">
        <v>11</v>
      </c>
      <c r="B18" s="65">
        <v>11</v>
      </c>
      <c r="C18" s="100">
        <v>172237407</v>
      </c>
      <c r="D18" s="67" t="s">
        <v>95</v>
      </c>
      <c r="E18" s="68" t="s">
        <v>94</v>
      </c>
      <c r="F18" s="102" t="s">
        <v>79</v>
      </c>
      <c r="G18" s="102" t="s">
        <v>159</v>
      </c>
      <c r="H18" s="69"/>
      <c r="I18" s="70"/>
      <c r="J18" s="70"/>
      <c r="K18" s="70"/>
      <c r="L18" s="154" t="s">
        <v>147</v>
      </c>
      <c r="M18" s="155"/>
      <c r="N18" s="156"/>
      <c r="O18" t="s">
        <v>156</v>
      </c>
    </row>
    <row r="19" spans="1:15" ht="20.100000000000001" customHeight="1">
      <c r="A19">
        <v>12</v>
      </c>
      <c r="B19" s="65">
        <v>12</v>
      </c>
      <c r="C19" s="100">
        <v>162324846</v>
      </c>
      <c r="D19" s="67" t="s">
        <v>96</v>
      </c>
      <c r="E19" s="68" t="s">
        <v>97</v>
      </c>
      <c r="F19" s="102" t="s">
        <v>79</v>
      </c>
      <c r="G19" s="102" t="s">
        <v>163</v>
      </c>
      <c r="H19" s="69"/>
      <c r="I19" s="70"/>
      <c r="J19" s="70"/>
      <c r="K19" s="70"/>
      <c r="L19" s="154" t="s">
        <v>147</v>
      </c>
      <c r="M19" s="155"/>
      <c r="N19" s="156"/>
      <c r="O19" t="s">
        <v>156</v>
      </c>
    </row>
    <row r="20" spans="1:15" ht="20.100000000000001" customHeight="1">
      <c r="A20">
        <v>13</v>
      </c>
      <c r="B20" s="65">
        <v>13</v>
      </c>
      <c r="C20" s="100">
        <v>1821254926</v>
      </c>
      <c r="D20" s="67" t="s">
        <v>98</v>
      </c>
      <c r="E20" s="68" t="s">
        <v>99</v>
      </c>
      <c r="F20" s="102" t="s">
        <v>79</v>
      </c>
      <c r="G20" s="102" t="s">
        <v>158</v>
      </c>
      <c r="H20" s="69"/>
      <c r="I20" s="70"/>
      <c r="J20" s="70"/>
      <c r="K20" s="70"/>
      <c r="L20" s="154" t="s">
        <v>147</v>
      </c>
      <c r="M20" s="155"/>
      <c r="N20" s="156"/>
      <c r="O20" t="s">
        <v>156</v>
      </c>
    </row>
    <row r="21" spans="1:15" ht="20.100000000000001" customHeight="1">
      <c r="A21">
        <v>14</v>
      </c>
      <c r="B21" s="65">
        <v>14</v>
      </c>
      <c r="C21" s="100">
        <v>1820246630</v>
      </c>
      <c r="D21" s="67" t="s">
        <v>100</v>
      </c>
      <c r="E21" s="68" t="s">
        <v>101</v>
      </c>
      <c r="F21" s="102" t="s">
        <v>79</v>
      </c>
      <c r="G21" s="102" t="s">
        <v>164</v>
      </c>
      <c r="H21" s="69"/>
      <c r="I21" s="70"/>
      <c r="J21" s="70"/>
      <c r="K21" s="70"/>
      <c r="L21" s="154" t="s">
        <v>147</v>
      </c>
      <c r="M21" s="155"/>
      <c r="N21" s="156"/>
      <c r="O21" t="s">
        <v>156</v>
      </c>
    </row>
    <row r="22" spans="1:15" ht="20.100000000000001" customHeight="1">
      <c r="A22">
        <v>15</v>
      </c>
      <c r="B22" s="65">
        <v>15</v>
      </c>
      <c r="C22" s="100">
        <v>1820264929</v>
      </c>
      <c r="D22" s="67" t="s">
        <v>102</v>
      </c>
      <c r="E22" s="68" t="s">
        <v>101</v>
      </c>
      <c r="F22" s="102" t="s">
        <v>79</v>
      </c>
      <c r="G22" s="102" t="s">
        <v>157</v>
      </c>
      <c r="H22" s="69"/>
      <c r="I22" s="70"/>
      <c r="J22" s="70"/>
      <c r="K22" s="70"/>
      <c r="L22" s="154" t="s">
        <v>147</v>
      </c>
      <c r="M22" s="155"/>
      <c r="N22" s="156"/>
      <c r="O22" t="s">
        <v>156</v>
      </c>
    </row>
    <row r="23" spans="1:15" ht="20.100000000000001" customHeight="1">
      <c r="A23">
        <v>16</v>
      </c>
      <c r="B23" s="65">
        <v>16</v>
      </c>
      <c r="C23" s="100">
        <v>172317736</v>
      </c>
      <c r="D23" s="67" t="s">
        <v>103</v>
      </c>
      <c r="E23" s="68" t="s">
        <v>104</v>
      </c>
      <c r="F23" s="102" t="s">
        <v>79</v>
      </c>
      <c r="G23" s="102" t="s">
        <v>165</v>
      </c>
      <c r="H23" s="69"/>
      <c r="I23" s="70"/>
      <c r="J23" s="70"/>
      <c r="K23" s="70"/>
      <c r="L23" s="154" t="s">
        <v>147</v>
      </c>
      <c r="M23" s="155"/>
      <c r="N23" s="156"/>
      <c r="O23" t="s">
        <v>156</v>
      </c>
    </row>
    <row r="24" spans="1:15" ht="20.100000000000001" customHeight="1">
      <c r="A24">
        <v>17</v>
      </c>
      <c r="B24" s="65">
        <v>17</v>
      </c>
      <c r="C24" s="100">
        <v>162233543</v>
      </c>
      <c r="D24" s="67" t="s">
        <v>105</v>
      </c>
      <c r="E24" s="68" t="s">
        <v>106</v>
      </c>
      <c r="F24" s="102" t="s">
        <v>79</v>
      </c>
      <c r="G24" s="102" t="s">
        <v>166</v>
      </c>
      <c r="H24" s="69"/>
      <c r="I24" s="70"/>
      <c r="J24" s="70"/>
      <c r="K24" s="70"/>
      <c r="L24" s="154">
        <v>22188</v>
      </c>
      <c r="M24" s="155"/>
      <c r="N24" s="156"/>
      <c r="O24" t="s">
        <v>156</v>
      </c>
    </row>
    <row r="25" spans="1:15" ht="20.100000000000001" customHeight="1">
      <c r="A25">
        <v>18</v>
      </c>
      <c r="B25" s="65">
        <v>18</v>
      </c>
      <c r="C25" s="100">
        <v>1820234273</v>
      </c>
      <c r="D25" s="67" t="s">
        <v>107</v>
      </c>
      <c r="E25" s="68" t="s">
        <v>108</v>
      </c>
      <c r="F25" s="102" t="s">
        <v>79</v>
      </c>
      <c r="G25" s="102" t="s">
        <v>162</v>
      </c>
      <c r="H25" s="69"/>
      <c r="I25" s="70"/>
      <c r="J25" s="70"/>
      <c r="K25" s="70"/>
      <c r="L25" s="154" t="s">
        <v>147</v>
      </c>
      <c r="M25" s="155"/>
      <c r="N25" s="156"/>
      <c r="O25" t="s">
        <v>156</v>
      </c>
    </row>
    <row r="26" spans="1:15" ht="20.100000000000001" customHeight="1">
      <c r="A26">
        <v>19</v>
      </c>
      <c r="B26" s="65">
        <v>19</v>
      </c>
      <c r="C26" s="100">
        <v>172338142</v>
      </c>
      <c r="D26" s="67" t="s">
        <v>109</v>
      </c>
      <c r="E26" s="68" t="s">
        <v>110</v>
      </c>
      <c r="F26" s="102" t="s">
        <v>79</v>
      </c>
      <c r="G26" s="102" t="s">
        <v>167</v>
      </c>
      <c r="H26" s="69"/>
      <c r="I26" s="70"/>
      <c r="J26" s="70"/>
      <c r="K26" s="70"/>
      <c r="L26" s="154" t="s">
        <v>147</v>
      </c>
      <c r="M26" s="155"/>
      <c r="N26" s="156"/>
      <c r="O26" t="s">
        <v>156</v>
      </c>
    </row>
    <row r="27" spans="1:15" ht="20.100000000000001" customHeight="1">
      <c r="A27">
        <v>20</v>
      </c>
      <c r="B27" s="65">
        <v>20</v>
      </c>
      <c r="C27" s="100">
        <v>152523639</v>
      </c>
      <c r="D27" s="67" t="s">
        <v>111</v>
      </c>
      <c r="E27" s="68" t="s">
        <v>112</v>
      </c>
      <c r="F27" s="102" t="s">
        <v>79</v>
      </c>
      <c r="G27" s="102" t="s">
        <v>168</v>
      </c>
      <c r="H27" s="69"/>
      <c r="I27" s="70"/>
      <c r="J27" s="70"/>
      <c r="K27" s="70"/>
      <c r="L27" s="154" t="s">
        <v>147</v>
      </c>
      <c r="M27" s="155"/>
      <c r="N27" s="156"/>
      <c r="O27" t="s">
        <v>156</v>
      </c>
    </row>
    <row r="28" spans="1:15" ht="20.100000000000001" customHeight="1">
      <c r="A28">
        <v>21</v>
      </c>
      <c r="B28" s="65">
        <v>21</v>
      </c>
      <c r="C28" s="100">
        <v>1820254319</v>
      </c>
      <c r="D28" s="67" t="s">
        <v>113</v>
      </c>
      <c r="E28" s="68" t="s">
        <v>114</v>
      </c>
      <c r="F28" s="102" t="s">
        <v>79</v>
      </c>
      <c r="G28" s="102" t="s">
        <v>169</v>
      </c>
      <c r="H28" s="69"/>
      <c r="I28" s="70"/>
      <c r="J28" s="70"/>
      <c r="K28" s="70"/>
      <c r="L28" s="154" t="s">
        <v>147</v>
      </c>
      <c r="M28" s="155"/>
      <c r="N28" s="156"/>
      <c r="O28" t="s">
        <v>156</v>
      </c>
    </row>
    <row r="29" spans="1:15" ht="20.100000000000001" customHeight="1">
      <c r="A29">
        <v>22</v>
      </c>
      <c r="B29" s="65">
        <v>22</v>
      </c>
      <c r="C29" s="100">
        <v>1820265725</v>
      </c>
      <c r="D29" s="67" t="s">
        <v>115</v>
      </c>
      <c r="E29" s="68" t="s">
        <v>114</v>
      </c>
      <c r="F29" s="102" t="s">
        <v>79</v>
      </c>
      <c r="G29" s="102" t="s">
        <v>157</v>
      </c>
      <c r="H29" s="69"/>
      <c r="I29" s="70"/>
      <c r="J29" s="70"/>
      <c r="K29" s="70"/>
      <c r="L29" s="154" t="s">
        <v>147</v>
      </c>
      <c r="M29" s="155"/>
      <c r="N29" s="156"/>
      <c r="O29" t="s">
        <v>156</v>
      </c>
    </row>
    <row r="30" spans="1:15" ht="20.100000000000001" customHeight="1">
      <c r="A30">
        <v>23</v>
      </c>
      <c r="B30" s="65">
        <v>23</v>
      </c>
      <c r="C30" s="100">
        <v>172528956</v>
      </c>
      <c r="D30" s="67" t="s">
        <v>116</v>
      </c>
      <c r="E30" s="68" t="s">
        <v>117</v>
      </c>
      <c r="F30" s="102" t="s">
        <v>79</v>
      </c>
      <c r="G30" s="102" t="s">
        <v>160</v>
      </c>
      <c r="H30" s="69"/>
      <c r="I30" s="70"/>
      <c r="J30" s="70"/>
      <c r="K30" s="70"/>
      <c r="L30" s="154" t="s">
        <v>147</v>
      </c>
      <c r="M30" s="155"/>
      <c r="N30" s="156"/>
      <c r="O30" t="s">
        <v>156</v>
      </c>
    </row>
    <row r="31" spans="1:15" ht="20.100000000000001" customHeight="1">
      <c r="A31">
        <v>24</v>
      </c>
      <c r="B31" s="65">
        <v>24</v>
      </c>
      <c r="C31" s="100">
        <v>162213295</v>
      </c>
      <c r="D31" s="67" t="s">
        <v>118</v>
      </c>
      <c r="E31" s="68" t="s">
        <v>119</v>
      </c>
      <c r="F31" s="102" t="s">
        <v>79</v>
      </c>
      <c r="G31" s="102" t="s">
        <v>154</v>
      </c>
      <c r="H31" s="69"/>
      <c r="I31" s="70"/>
      <c r="J31" s="70"/>
      <c r="K31" s="70"/>
      <c r="L31" s="154" t="s">
        <v>147</v>
      </c>
      <c r="M31" s="155"/>
      <c r="N31" s="156"/>
      <c r="O31" t="s">
        <v>156</v>
      </c>
    </row>
    <row r="32" spans="1:15" ht="20.100000000000001" customHeight="1">
      <c r="A32">
        <v>25</v>
      </c>
      <c r="B32" s="65">
        <v>25</v>
      </c>
      <c r="C32" s="100">
        <v>1820235342</v>
      </c>
      <c r="D32" s="67" t="s">
        <v>120</v>
      </c>
      <c r="E32" s="68" t="s">
        <v>121</v>
      </c>
      <c r="F32" s="102" t="s">
        <v>79</v>
      </c>
      <c r="G32" s="102" t="s">
        <v>162</v>
      </c>
      <c r="H32" s="69"/>
      <c r="I32" s="70"/>
      <c r="J32" s="70"/>
      <c r="K32" s="70"/>
      <c r="L32" s="154" t="s">
        <v>147</v>
      </c>
      <c r="M32" s="155"/>
      <c r="N32" s="156"/>
      <c r="O32" t="s">
        <v>156</v>
      </c>
    </row>
    <row r="33" spans="1:15" ht="20.100000000000001" customHeight="1">
      <c r="A33">
        <v>26</v>
      </c>
      <c r="B33" s="65">
        <v>26</v>
      </c>
      <c r="C33" s="100">
        <v>162233582</v>
      </c>
      <c r="D33" s="67" t="s">
        <v>122</v>
      </c>
      <c r="E33" s="68" t="s">
        <v>123</v>
      </c>
      <c r="F33" s="102" t="s">
        <v>79</v>
      </c>
      <c r="G33" s="102" t="s">
        <v>159</v>
      </c>
      <c r="H33" s="69"/>
      <c r="I33" s="70"/>
      <c r="J33" s="70"/>
      <c r="K33" s="70"/>
      <c r="L33" s="154" t="s">
        <v>147</v>
      </c>
      <c r="M33" s="155"/>
      <c r="N33" s="156"/>
      <c r="O33" t="s">
        <v>156</v>
      </c>
    </row>
    <row r="34" spans="1:15" ht="20.100000000000001" customHeight="1">
      <c r="A34">
        <v>27</v>
      </c>
      <c r="B34" s="65">
        <v>27</v>
      </c>
      <c r="C34" s="100">
        <v>172237481</v>
      </c>
      <c r="D34" s="67" t="s">
        <v>124</v>
      </c>
      <c r="E34" s="68" t="s">
        <v>123</v>
      </c>
      <c r="F34" s="102" t="s">
        <v>79</v>
      </c>
      <c r="G34" s="102" t="s">
        <v>159</v>
      </c>
      <c r="H34" s="69"/>
      <c r="I34" s="70"/>
      <c r="J34" s="70"/>
      <c r="K34" s="70"/>
      <c r="L34" s="154" t="s">
        <v>147</v>
      </c>
      <c r="M34" s="155"/>
      <c r="N34" s="156"/>
      <c r="O34" t="s">
        <v>156</v>
      </c>
    </row>
    <row r="35" spans="1:15" ht="20.100000000000001" customHeight="1">
      <c r="A35">
        <v>28</v>
      </c>
      <c r="B35" s="65">
        <v>28</v>
      </c>
      <c r="C35" s="100">
        <v>1820145744</v>
      </c>
      <c r="D35" s="67" t="s">
        <v>125</v>
      </c>
      <c r="E35" s="68" t="s">
        <v>126</v>
      </c>
      <c r="F35" s="102" t="s">
        <v>79</v>
      </c>
      <c r="G35" s="102" t="s">
        <v>170</v>
      </c>
      <c r="H35" s="69"/>
      <c r="I35" s="70"/>
      <c r="J35" s="70"/>
      <c r="K35" s="70"/>
      <c r="L35" s="154" t="s">
        <v>147</v>
      </c>
      <c r="M35" s="155"/>
      <c r="N35" s="156"/>
      <c r="O35" t="s">
        <v>156</v>
      </c>
    </row>
    <row r="36" spans="1:15" ht="20.100000000000001" customHeight="1">
      <c r="A36">
        <v>29</v>
      </c>
      <c r="B36" s="65">
        <v>29</v>
      </c>
      <c r="C36" s="100">
        <v>1820236438</v>
      </c>
      <c r="D36" s="67" t="s">
        <v>127</v>
      </c>
      <c r="E36" s="68" t="s">
        <v>126</v>
      </c>
      <c r="F36" s="102" t="s">
        <v>79</v>
      </c>
      <c r="G36" s="102" t="s">
        <v>162</v>
      </c>
      <c r="H36" s="69"/>
      <c r="I36" s="70"/>
      <c r="J36" s="70"/>
      <c r="K36" s="70"/>
      <c r="L36" s="154" t="s">
        <v>147</v>
      </c>
      <c r="M36" s="155"/>
      <c r="N36" s="156"/>
      <c r="O36" t="s">
        <v>156</v>
      </c>
    </row>
    <row r="37" spans="1:15" ht="20.100000000000001" customHeight="1">
      <c r="A37">
        <v>30</v>
      </c>
      <c r="B37" s="72">
        <v>30</v>
      </c>
      <c r="C37" s="100">
        <v>162333802</v>
      </c>
      <c r="D37" s="67" t="s">
        <v>128</v>
      </c>
      <c r="E37" s="68" t="s">
        <v>129</v>
      </c>
      <c r="F37" s="102" t="s">
        <v>79</v>
      </c>
      <c r="G37" s="102" t="s">
        <v>171</v>
      </c>
      <c r="H37" s="73"/>
      <c r="I37" s="74"/>
      <c r="J37" s="74"/>
      <c r="K37" s="74"/>
      <c r="L37" s="154" t="s">
        <v>147</v>
      </c>
      <c r="M37" s="155"/>
      <c r="N37" s="156"/>
      <c r="O37" t="s">
        <v>156</v>
      </c>
    </row>
    <row r="38" spans="1:15" ht="20.100000000000001" customHeight="1">
      <c r="A38">
        <v>31</v>
      </c>
      <c r="B38" s="92">
        <v>31</v>
      </c>
      <c r="C38" s="101">
        <v>172528651</v>
      </c>
      <c r="D38" s="94" t="s">
        <v>130</v>
      </c>
      <c r="E38" s="95" t="s">
        <v>131</v>
      </c>
      <c r="F38" s="103" t="s">
        <v>79</v>
      </c>
      <c r="G38" s="103" t="s">
        <v>160</v>
      </c>
      <c r="H38" s="96"/>
      <c r="I38" s="97"/>
      <c r="J38" s="97"/>
      <c r="K38" s="97"/>
      <c r="L38" s="157" t="s">
        <v>147</v>
      </c>
      <c r="M38" s="158"/>
      <c r="N38" s="159"/>
      <c r="O38" t="s">
        <v>156</v>
      </c>
    </row>
    <row r="39" spans="1:15" ht="20.100000000000001" customHeight="1">
      <c r="A39">
        <v>32</v>
      </c>
      <c r="B39" s="65">
        <v>32</v>
      </c>
      <c r="C39" s="100">
        <v>1820145745</v>
      </c>
      <c r="D39" s="67" t="s">
        <v>132</v>
      </c>
      <c r="E39" s="68" t="s">
        <v>131</v>
      </c>
      <c r="F39" s="102" t="s">
        <v>79</v>
      </c>
      <c r="G39" s="102" t="s">
        <v>170</v>
      </c>
      <c r="H39" s="69"/>
      <c r="I39" s="70"/>
      <c r="J39" s="70"/>
      <c r="K39" s="70"/>
      <c r="L39" s="154" t="s">
        <v>147</v>
      </c>
      <c r="M39" s="155"/>
      <c r="N39" s="156"/>
      <c r="O39" t="s">
        <v>156</v>
      </c>
    </row>
    <row r="40" spans="1:15" ht="20.100000000000001" customHeight="1">
      <c r="A40">
        <v>33</v>
      </c>
      <c r="B40" s="65">
        <v>33</v>
      </c>
      <c r="C40" s="100">
        <v>1820234269</v>
      </c>
      <c r="D40" s="67" t="s">
        <v>133</v>
      </c>
      <c r="E40" s="68" t="s">
        <v>134</v>
      </c>
      <c r="F40" s="102" t="s">
        <v>79</v>
      </c>
      <c r="G40" s="102" t="s">
        <v>162</v>
      </c>
      <c r="H40" s="69"/>
      <c r="I40" s="70"/>
      <c r="J40" s="70"/>
      <c r="K40" s="70"/>
      <c r="L40" s="154" t="s">
        <v>147</v>
      </c>
      <c r="M40" s="155"/>
      <c r="N40" s="156"/>
      <c r="O40" t="s">
        <v>156</v>
      </c>
    </row>
    <row r="41" spans="1:15" ht="20.100000000000001" customHeight="1">
      <c r="A41">
        <v>34</v>
      </c>
      <c r="B41" s="65">
        <v>34</v>
      </c>
      <c r="C41" s="100">
        <v>172348448</v>
      </c>
      <c r="D41" s="67" t="s">
        <v>135</v>
      </c>
      <c r="E41" s="68" t="s">
        <v>136</v>
      </c>
      <c r="F41" s="102" t="s">
        <v>79</v>
      </c>
      <c r="G41" s="102" t="s">
        <v>168</v>
      </c>
      <c r="H41" s="69"/>
      <c r="I41" s="70"/>
      <c r="J41" s="70"/>
      <c r="K41" s="70"/>
      <c r="L41" s="154" t="s">
        <v>147</v>
      </c>
      <c r="M41" s="155"/>
      <c r="N41" s="156"/>
      <c r="O41" t="s">
        <v>156</v>
      </c>
    </row>
    <row r="42" spans="1:15" ht="20.100000000000001" customHeight="1">
      <c r="A42">
        <v>35</v>
      </c>
      <c r="B42" s="65">
        <v>35</v>
      </c>
      <c r="C42" s="100">
        <v>172317810</v>
      </c>
      <c r="D42" s="67" t="s">
        <v>137</v>
      </c>
      <c r="E42" s="68" t="s">
        <v>138</v>
      </c>
      <c r="F42" s="102" t="s">
        <v>79</v>
      </c>
      <c r="G42" s="102" t="s">
        <v>165</v>
      </c>
      <c r="H42" s="69"/>
      <c r="I42" s="70"/>
      <c r="J42" s="70"/>
      <c r="K42" s="70"/>
      <c r="L42" s="154" t="s">
        <v>147</v>
      </c>
      <c r="M42" s="155"/>
      <c r="N42" s="156"/>
      <c r="O42" t="s">
        <v>156</v>
      </c>
    </row>
    <row r="43" spans="1:15" ht="20.100000000000001" customHeight="1">
      <c r="A43">
        <v>36</v>
      </c>
      <c r="B43" s="65">
        <v>36</v>
      </c>
      <c r="C43" s="100">
        <v>172348451</v>
      </c>
      <c r="D43" s="67" t="s">
        <v>139</v>
      </c>
      <c r="E43" s="68" t="s">
        <v>140</v>
      </c>
      <c r="F43" s="102" t="s">
        <v>79</v>
      </c>
      <c r="G43" s="102" t="s">
        <v>162</v>
      </c>
      <c r="H43" s="69"/>
      <c r="I43" s="70"/>
      <c r="J43" s="70"/>
      <c r="K43" s="70"/>
      <c r="L43" s="154" t="s">
        <v>147</v>
      </c>
      <c r="M43" s="155"/>
      <c r="N43" s="156"/>
      <c r="O43" t="s">
        <v>156</v>
      </c>
    </row>
    <row r="44" spans="1:15" ht="20.100000000000001" customHeight="1">
      <c r="A44">
        <v>37</v>
      </c>
      <c r="B44" s="65">
        <v>37</v>
      </c>
      <c r="C44" s="100">
        <v>172227091</v>
      </c>
      <c r="D44" s="67" t="s">
        <v>141</v>
      </c>
      <c r="E44" s="68" t="s">
        <v>142</v>
      </c>
      <c r="F44" s="102" t="s">
        <v>79</v>
      </c>
      <c r="G44" s="102" t="s">
        <v>172</v>
      </c>
      <c r="H44" s="69"/>
      <c r="I44" s="70"/>
      <c r="J44" s="70"/>
      <c r="K44" s="70"/>
      <c r="L44" s="154" t="s">
        <v>147</v>
      </c>
      <c r="M44" s="155"/>
      <c r="N44" s="156"/>
      <c r="O44" t="s">
        <v>156</v>
      </c>
    </row>
    <row r="45" spans="1:15" ht="20.100000000000001" customHeight="1">
      <c r="A45">
        <v>38</v>
      </c>
      <c r="B45" s="65">
        <v>38</v>
      </c>
      <c r="C45" s="100">
        <v>172528955</v>
      </c>
      <c r="D45" s="67" t="s">
        <v>143</v>
      </c>
      <c r="E45" s="68" t="s">
        <v>144</v>
      </c>
      <c r="F45" s="102" t="s">
        <v>79</v>
      </c>
      <c r="G45" s="102" t="s">
        <v>165</v>
      </c>
      <c r="H45" s="69"/>
      <c r="I45" s="70"/>
      <c r="J45" s="70"/>
      <c r="K45" s="70"/>
      <c r="L45" s="154" t="s">
        <v>147</v>
      </c>
      <c r="M45" s="155"/>
      <c r="N45" s="156"/>
      <c r="O45" t="s">
        <v>156</v>
      </c>
    </row>
    <row r="46" spans="1:15" ht="20.100000000000001" customHeight="1">
      <c r="A46">
        <v>39</v>
      </c>
      <c r="B46" s="65">
        <v>39</v>
      </c>
      <c r="C46" s="100">
        <v>172418910</v>
      </c>
      <c r="D46" s="67" t="s">
        <v>145</v>
      </c>
      <c r="E46" s="68" t="s">
        <v>146</v>
      </c>
      <c r="F46" s="102" t="s">
        <v>79</v>
      </c>
      <c r="G46" s="102" t="s">
        <v>171</v>
      </c>
      <c r="H46" s="69"/>
      <c r="I46" s="70"/>
      <c r="J46" s="70"/>
      <c r="K46" s="70"/>
      <c r="L46" s="154" t="s">
        <v>147</v>
      </c>
      <c r="M46" s="155"/>
      <c r="N46" s="156"/>
      <c r="O46" t="s">
        <v>156</v>
      </c>
    </row>
  </sheetData>
  <mergeCells count="55">
    <mergeCell ref="L46:N46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46 L8:N46 A8:A46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 DS LOP</vt:lpstr>
      <vt:lpstr>IN DS LOP (2)</vt:lpstr>
      <vt:lpstr>IN DS LOP (3)</vt:lpstr>
      <vt:lpstr>IN DS LOP (4)</vt:lpstr>
      <vt:lpstr>DSTHI (3)</vt:lpstr>
      <vt:lpstr>Phòng 501</vt:lpstr>
      <vt:lpstr>'Phòng 501'!Print_Titles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</cp:lastModifiedBy>
  <cp:lastPrinted>2014-10-01T08:22:56Z</cp:lastPrinted>
  <dcterms:created xsi:type="dcterms:W3CDTF">2009-04-20T08:11:00Z</dcterms:created>
  <dcterms:modified xsi:type="dcterms:W3CDTF">2014-10-01T08:25:06Z</dcterms:modified>
</cp:coreProperties>
</file>